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35" activeTab="0"/>
  </bookViews>
  <sheets>
    <sheet name="hav 3-1" sheetId="1" r:id="rId1"/>
    <sheet name="hav 3-1.1" sheetId="2" r:id="rId2"/>
    <sheet name="hav 3-1.1.1" sheetId="3" r:id="rId3"/>
  </sheets>
  <externalReferences>
    <externalReference r:id="rId6"/>
  </externalReferences>
  <definedNames>
    <definedName name="OLE_LINK3" localSheetId="1">'hav 3-1.1'!#REF!</definedName>
    <definedName name="_xlnm.Print_Area" localSheetId="0">'hav 3-1'!$A$1:$B$48</definedName>
    <definedName name="_xlnm.Print_Area" localSheetId="1">'hav 3-1.1'!$A$1:$E$48</definedName>
    <definedName name="_xlnm.Print_Titles" localSheetId="0">'hav 3-1'!$6:$6</definedName>
    <definedName name="_xlnm.Print_Titles" localSheetId="1">'hav 3-1.1'!$7:$8</definedName>
    <definedName name="_xlnm.Print_Titles" localSheetId="2">'hav 3-1.1.1'!$6:$8</definedName>
  </definedNames>
  <calcPr fullCalcOnLoad="1"/>
</workbook>
</file>

<file path=xl/sharedStrings.xml><?xml version="1.0" encoding="utf-8"?>
<sst xmlns="http://schemas.openxmlformats.org/spreadsheetml/2006/main" count="218" uniqueCount="144">
  <si>
    <t>Պետական  բյուջեի  դեֆիցիտի ֆինանսավորման աղբյուրներն ու դրանց տարրերի անվանումները</t>
  </si>
  <si>
    <t>այդ թվում՝</t>
  </si>
  <si>
    <t>Ա.Ներքին աղբյուրներ-ընդամենը</t>
  </si>
  <si>
    <t>1.1. Արժեթղթերի (բացառությամբ բաժնետոմսերի և կապիտալում այլ մասնակցության) թողարկումից և տեղաբաշխումից զուտ մուտքեր</t>
  </si>
  <si>
    <t>որից`</t>
  </si>
  <si>
    <t>գանձապետական պարտատոմսեր</t>
  </si>
  <si>
    <t xml:space="preserve">մուրհակների մարում </t>
  </si>
  <si>
    <t>1.2. Ստացված վարկերի և փոխատվությունների մարում</t>
  </si>
  <si>
    <t>2.5. Տրամադրված վարկերի և փոխատվությունների վերադարձից մուտքեր</t>
  </si>
  <si>
    <t>2.6.Այլ</t>
  </si>
  <si>
    <t>կայունացման դեպոզիտային հաշվից օգտագործում</t>
  </si>
  <si>
    <t>Բ. Արտաքին աղբյուրներ - ընդամենը</t>
  </si>
  <si>
    <t xml:space="preserve"> այդ թվում</t>
  </si>
  <si>
    <t>1.1. Վարկերի և փոխատվությունների ստացում</t>
  </si>
  <si>
    <t>2.1.Վարկերի և փոխատվությունների տրամադրում</t>
  </si>
  <si>
    <t>2.2. Տրամադրված վարկերի և փոխատվությունների վերադարձից մուտքեր</t>
  </si>
  <si>
    <t>Վրաստանից</t>
  </si>
  <si>
    <t>2.3 Բաժնետոմսերի և կապիտալում այլ մասնակցության ձեռքբերում</t>
  </si>
  <si>
    <t xml:space="preserve">Միջազգային ֆինանսական կազմակերպությունների կապիտալում մասնակցության գծով ստանձնած պարտավորությունների կատարում </t>
  </si>
  <si>
    <t>3.Այլ</t>
  </si>
  <si>
    <t xml:space="preserve">  ԸՆԴԱՄԵՆԸ</t>
  </si>
  <si>
    <t>1. Փոխառու զուտ միջոցներ</t>
  </si>
  <si>
    <t>2.Ֆինանսական զուտ ակտիվներ</t>
  </si>
  <si>
    <t>ՀՀ ֆինանսների նախարարություն</t>
  </si>
  <si>
    <t>2.4. Վարկերի և փոխատվությունների տրամադրում</t>
  </si>
  <si>
    <t>2. Ֆինանսական զուտ ակտիվներ</t>
  </si>
  <si>
    <t>Աղյուսակ N 1</t>
  </si>
  <si>
    <t>Միջպետական վարկ Արցախի Հանրապետությանը</t>
  </si>
  <si>
    <t>հազար դրամ</t>
  </si>
  <si>
    <t>Ծրագրային դասիչ</t>
  </si>
  <si>
    <t>Բյուջետային գլխավոր կարգադրիչների, ծրագրերի և միջոցառումների անվանումները</t>
  </si>
  <si>
    <t>Ծրագիր</t>
  </si>
  <si>
    <t>Միջոցառում</t>
  </si>
  <si>
    <t>ԸՆԴԱՄԵՆԸ 
այդ թվում</t>
  </si>
  <si>
    <t>1134</t>
  </si>
  <si>
    <r>
      <rPr>
        <b/>
        <i/>
        <sz val="11"/>
        <rFont val="GHEA Grapalat"/>
        <family val="3"/>
      </rPr>
      <t xml:space="preserve">Ծրագրի անվանումը՝ </t>
    </r>
    <r>
      <rPr>
        <sz val="11"/>
        <rFont val="GHEA Grapalat"/>
        <family val="3"/>
      </rPr>
      <t xml:space="preserve">
Ենթակառուցվածքների և գյուղական ֆինանսավորման աջակցություն</t>
    </r>
  </si>
  <si>
    <r>
      <rPr>
        <b/>
        <i/>
        <sz val="11"/>
        <rFont val="GHEA Grapalat"/>
        <family val="3"/>
      </rPr>
      <t>Ծրագրի նպատակը՝</t>
    </r>
    <r>
      <rPr>
        <sz val="11"/>
        <rFont val="GHEA Grapalat"/>
        <family val="3"/>
      </rPr>
      <t xml:space="preserve">
Բարելավել գյուղական ազգաբնակչության տնտեսական ու սոցիալական կարգավիճակը, ստեղծել զբաղվածության ապահովման կայուն մեխանիզմներ, զարգացնել արտադրական համակարգերը և կապը ապրանքային մշակաբույսերի արտադրության արժեշղթայի օղակների միջև</t>
    </r>
  </si>
  <si>
    <r>
      <rPr>
        <b/>
        <i/>
        <sz val="11"/>
        <rFont val="GHEA Grapalat"/>
        <family val="3"/>
      </rPr>
      <t>Վերջնական արդյունքի նկարագրությունը՝</t>
    </r>
    <r>
      <rPr>
        <sz val="11"/>
        <rFont val="GHEA Grapalat"/>
        <family val="3"/>
      </rPr>
      <t xml:space="preserve">
Գյուղական տարածքներում տնտեսական ակտիվության բարելավում</t>
    </r>
  </si>
  <si>
    <t>Ֆինանսական ակտիվների կառավարման միջոցառումներ</t>
  </si>
  <si>
    <t>42001</t>
  </si>
  <si>
    <r>
      <rPr>
        <b/>
        <i/>
        <sz val="11"/>
        <rFont val="GHEA Grapalat"/>
        <family val="3"/>
      </rPr>
      <t xml:space="preserve">Միջոցառման անվանումը՝ </t>
    </r>
    <r>
      <rPr>
        <sz val="11"/>
        <rFont val="GHEA Grapalat"/>
        <family val="3"/>
      </rPr>
      <t xml:space="preserve">
Գյուղատնտեսության զարգացման միջազգային հիմնադրամի  աջակցությամբ իրականացվող  «Ենթակառուցվածքների և գյուղական ֆինանսավորման աջակցություն» վարկային ծրագրի շրջանակներում վարկերի տրամադրում</t>
    </r>
  </si>
  <si>
    <r>
      <rPr>
        <b/>
        <i/>
        <sz val="11"/>
        <rFont val="GHEA Grapalat"/>
        <family val="3"/>
      </rPr>
      <t>Միջոցառման նկարագրությունը՝</t>
    </r>
    <r>
      <rPr>
        <sz val="11"/>
        <rFont val="GHEA Grapalat"/>
        <family val="3"/>
      </rPr>
      <t xml:space="preserve">
Գյուղատնտեսական վարկերի տրամադրում</t>
    </r>
  </si>
  <si>
    <t xml:space="preserve">Միջոցառման տեսակը՝ </t>
  </si>
  <si>
    <t>Վարկերի տրամադրում</t>
  </si>
  <si>
    <t>1167</t>
  </si>
  <si>
    <r>
      <rPr>
        <b/>
        <i/>
        <sz val="11"/>
        <rFont val="GHEA Grapalat"/>
        <family val="3"/>
      </rPr>
      <t xml:space="preserve">Ծրագրի անվանումը՝ </t>
    </r>
    <r>
      <rPr>
        <sz val="11"/>
        <rFont val="GHEA Grapalat"/>
        <family val="3"/>
      </rPr>
      <t xml:space="preserve">
Էլեկտրաէներգետիկ համակարգի զարգացման ծրագիր</t>
    </r>
  </si>
  <si>
    <r>
      <rPr>
        <b/>
        <i/>
        <sz val="11"/>
        <rFont val="GHEA Grapalat"/>
        <family val="3"/>
      </rPr>
      <t>Ծրագրի նպատակը՝</t>
    </r>
    <r>
      <rPr>
        <sz val="11"/>
        <rFont val="GHEA Grapalat"/>
        <family val="3"/>
      </rPr>
      <t xml:space="preserve">
Նպաստել էլեկտրաէներգետիկ համակարգի հուսալիության բարձրացմանը և էլեկտրաէներգիայի անխափան մատակարարման ապահովմանը</t>
    </r>
  </si>
  <si>
    <r>
      <rPr>
        <b/>
        <i/>
        <sz val="11"/>
        <rFont val="GHEA Grapalat"/>
        <family val="3"/>
      </rPr>
      <t>Վերջնական արդյունքի նկարագրությունը՝</t>
    </r>
    <r>
      <rPr>
        <sz val="11"/>
        <rFont val="GHEA Grapalat"/>
        <family val="3"/>
      </rPr>
      <t xml:space="preserve">
Հուսալի և անվտանգ էլեկտրամատակարարման ապահովում</t>
    </r>
  </si>
  <si>
    <r>
      <rPr>
        <b/>
        <i/>
        <sz val="11"/>
        <rFont val="GHEA Grapalat"/>
        <family val="3"/>
      </rPr>
      <t xml:space="preserve">Միջոցառման անվանումը՝ </t>
    </r>
    <r>
      <rPr>
        <sz val="11"/>
        <rFont val="GHEA Grapalat"/>
        <family val="3"/>
      </rPr>
      <t xml:space="preserve">
Վերակառուցման և զարգացման միջազգային բանկի աջակցությամբ իրականացվող էլեկտրամատակարարման հուսալիության ծրագրի շրջանակներում ենթավարկի տրամադրում «Բարձրավոլտ էլեկտրացանցեր» ՓԲԸ-ին </t>
    </r>
  </si>
  <si>
    <r>
      <rPr>
        <b/>
        <i/>
        <sz val="11"/>
        <rFont val="GHEA Grapalat"/>
        <family val="3"/>
      </rPr>
      <t>Միջոցառման նկարագրությունը՝</t>
    </r>
    <r>
      <rPr>
        <sz val="11"/>
        <rFont val="GHEA Grapalat"/>
        <family val="3"/>
      </rPr>
      <t xml:space="preserve">
Շուրջ 50 կմ երկարությամբ  «Լալվար» և  «Նոյեմբերյան» 110 կՎ օդային գծերի վերակառուցում</t>
    </r>
  </si>
  <si>
    <t>42002</t>
  </si>
  <si>
    <r>
      <rPr>
        <b/>
        <i/>
        <sz val="11"/>
        <rFont val="GHEA Grapalat"/>
        <family val="3"/>
      </rPr>
      <t xml:space="preserve">Միջոցառման անվանումը՝ </t>
    </r>
    <r>
      <rPr>
        <sz val="11"/>
        <rFont val="GHEA Grapalat"/>
        <family val="3"/>
      </rPr>
      <t xml:space="preserve">
Վերակառուցման և զարգացման միջազգային բանկի աջակցությամբ իրականացվող էներգետիկայի ոլորտի ֆինանսական առողջացման ծրագրի շրջանակներում  ենթավարկի տրամադրում   «Երևան ՋԷԿ»   և «Հայկական ԱԷԿ»  ՓԲԸ-ներին </t>
    </r>
  </si>
  <si>
    <r>
      <rPr>
        <b/>
        <i/>
        <sz val="11"/>
        <rFont val="GHEA Grapalat"/>
        <family val="3"/>
      </rPr>
      <t>Միջոցառման նկարագրությունը՝</t>
    </r>
    <r>
      <rPr>
        <sz val="11"/>
        <rFont val="GHEA Grapalat"/>
        <family val="3"/>
      </rPr>
      <t xml:space="preserve">
Էներգետիկայի ոլորտի ֆինանսական առողջացում</t>
    </r>
  </si>
  <si>
    <t>42003</t>
  </si>
  <si>
    <r>
      <rPr>
        <b/>
        <i/>
        <sz val="11"/>
        <rFont val="GHEA Grapalat"/>
        <family val="3"/>
      </rPr>
      <t xml:space="preserve">Միջոցառման անվանումը՝ </t>
    </r>
    <r>
      <rPr>
        <sz val="11"/>
        <rFont val="GHEA Grapalat"/>
        <family val="3"/>
      </rPr>
      <t xml:space="preserve">
Վերակառուցման և զարգացման միջազգային բանկի աջակցությամբ իրականացվող էլեկտրամատակարարման հուսալիության ծրագրի լրացուցիչ ֆինանսավորման ծրագրի շրջանակներում ենթավարկի տրամադրում «Բարձրավոլտ էլեկտրացանցեր»  ՓԲԸ-ին </t>
    </r>
  </si>
  <si>
    <r>
      <rPr>
        <b/>
        <i/>
        <sz val="11"/>
        <rFont val="GHEA Grapalat"/>
        <family val="3"/>
      </rPr>
      <t>Միջոցառման նկարագրությունը՝</t>
    </r>
    <r>
      <rPr>
        <sz val="11"/>
        <rFont val="GHEA Grapalat"/>
        <family val="3"/>
      </rPr>
      <t xml:space="preserve">
Էլեկտրամատակարարման հուսալիության ծրագրի լրացուցիչ ֆինանսավորման ծրագրի շրջանակներում «Հաղթանակ» 220կՎ, «Չարենցավան-3», «Վանաձոր-1» 110կՎ, «Զովունի» 220կՎ ենթակայանների ֆիզիկապես և բարոյապես մաշված սարքավորումների փոխարինում</t>
    </r>
  </si>
  <si>
    <t>42004</t>
  </si>
  <si>
    <t>Միջոցառման անվանումը՝ 
 ՌԴ աջակցությամբ իրականացվող Հայկական ԱԷԿ-ի N 2 էներգաբլոկի շահագործման նախագծային ժամկետի երկարացման ծրագրի շրջանակներում ենթավարկի տրամադրում «Հայկական ԱԷԿ» ՓԲԸ-ին</t>
  </si>
  <si>
    <t>Միջոցառման նկարագրությունը՝
Հայկական ԱԷԿ-ի N 2 էներգաբլոկի շահագործման նախագծային ժամկետի երկարացում</t>
  </si>
  <si>
    <r>
      <rPr>
        <b/>
        <i/>
        <sz val="11"/>
        <color indexed="8"/>
        <rFont val="GHEA Grapalat"/>
        <family val="3"/>
      </rPr>
      <t>Ծրագրի անվանումը՝</t>
    </r>
    <r>
      <rPr>
        <sz val="11"/>
        <color indexed="8"/>
        <rFont val="GHEA Grapalat"/>
        <family val="3"/>
      </rPr>
      <t xml:space="preserve">
Միջպետական վարկերի տրամադրում</t>
    </r>
  </si>
  <si>
    <r>
      <rPr>
        <b/>
        <i/>
        <sz val="11"/>
        <color indexed="8"/>
        <rFont val="GHEA Grapalat"/>
        <family val="3"/>
      </rPr>
      <t>Ծրագրի նպատակը՝</t>
    </r>
    <r>
      <rPr>
        <sz val="11"/>
        <color indexed="8"/>
        <rFont val="GHEA Grapalat"/>
        <family val="3"/>
      </rPr>
      <t xml:space="preserve">
Արտաքին տնտեսական աջակցության տրամադրում</t>
    </r>
  </si>
  <si>
    <r>
      <rPr>
        <b/>
        <i/>
        <sz val="11"/>
        <color indexed="8"/>
        <rFont val="GHEA Grapalat"/>
        <family val="3"/>
      </rPr>
      <t>Վերջնական արդյունքի նկարագրությունը՝</t>
    </r>
    <r>
      <rPr>
        <sz val="11"/>
        <color indexed="8"/>
        <rFont val="GHEA Grapalat"/>
        <family val="3"/>
      </rPr>
      <t xml:space="preserve">
Արտաքին տնտեսական աջակցության շրջանակներում բյուջետային վարկերի տրամադրման ապահովում</t>
    </r>
  </si>
  <si>
    <r>
      <rPr>
        <b/>
        <i/>
        <sz val="11"/>
        <color indexed="8"/>
        <rFont val="GHEA Grapalat"/>
        <family val="3"/>
      </rPr>
      <t>Միջոցառման անվանումը՝</t>
    </r>
    <r>
      <rPr>
        <sz val="11"/>
        <color indexed="8"/>
        <rFont val="GHEA Grapalat"/>
        <family val="3"/>
      </rPr>
      <t xml:space="preserve">
Բյուջետային վարկի տրամադրում Արցախի հանրապետությանը</t>
    </r>
  </si>
  <si>
    <r>
      <rPr>
        <b/>
        <i/>
        <sz val="11"/>
        <color indexed="8"/>
        <rFont val="GHEA Grapalat"/>
        <family val="3"/>
      </rPr>
      <t>Միջոցառման նկարագրությունը՝</t>
    </r>
    <r>
      <rPr>
        <sz val="11"/>
        <color indexed="8"/>
        <rFont val="GHEA Grapalat"/>
        <family val="3"/>
      </rPr>
      <t xml:space="preserve">
Արցախի հանրապետության կառավարությանն աջակցության նպատակով վարկի տրամադրում </t>
    </r>
  </si>
  <si>
    <r>
      <rPr>
        <b/>
        <i/>
        <sz val="11"/>
        <rFont val="GHEA Grapalat"/>
        <family val="3"/>
      </rPr>
      <t xml:space="preserve">Միջոցառման տեսակը՝ </t>
    </r>
    <r>
      <rPr>
        <i/>
        <sz val="11"/>
        <rFont val="GHEA Grapalat"/>
        <family val="3"/>
      </rPr>
      <t xml:space="preserve">
Վարկերի տրամադրում</t>
    </r>
  </si>
  <si>
    <r>
      <rPr>
        <b/>
        <i/>
        <sz val="11"/>
        <color indexed="8"/>
        <rFont val="GHEA Grapalat"/>
        <family val="3"/>
      </rPr>
      <t>Ծրագրի անվանումը՝</t>
    </r>
    <r>
      <rPr>
        <sz val="11"/>
        <color indexed="8"/>
        <rFont val="GHEA Grapalat"/>
        <family val="3"/>
      </rPr>
      <t xml:space="preserve">
Ֆինանսական պարտավորությունների կատարման ծրագիր</t>
    </r>
  </si>
  <si>
    <r>
      <rPr>
        <b/>
        <i/>
        <sz val="11"/>
        <color indexed="8"/>
        <rFont val="GHEA Grapalat"/>
        <family val="3"/>
      </rPr>
      <t>Ծրագրի նպատակը՝</t>
    </r>
    <r>
      <rPr>
        <sz val="11"/>
        <color indexed="8"/>
        <rFont val="GHEA Grapalat"/>
        <family val="3"/>
      </rPr>
      <t xml:space="preserve">
Պետական ֆինանսական պարտավորությունների կատարման ապահովում</t>
    </r>
  </si>
  <si>
    <r>
      <rPr>
        <b/>
        <i/>
        <sz val="11"/>
        <color indexed="8"/>
        <rFont val="GHEA Grapalat"/>
        <family val="3"/>
      </rPr>
      <t>Վերջնական արդյունքի նկարագրությունը՝</t>
    </r>
    <r>
      <rPr>
        <sz val="11"/>
        <color indexed="8"/>
        <rFont val="GHEA Grapalat"/>
        <family val="3"/>
      </rPr>
      <t xml:space="preserve">
Պետական ֆինանսական պարտավորությունների պատշաճ կատարում</t>
    </r>
  </si>
  <si>
    <r>
      <rPr>
        <b/>
        <i/>
        <sz val="11"/>
        <color indexed="8"/>
        <rFont val="GHEA Grapalat"/>
        <family val="3"/>
      </rPr>
      <t>Միջոցառման անվանումը՝</t>
    </r>
    <r>
      <rPr>
        <sz val="11"/>
        <color indexed="8"/>
        <rFont val="GHEA Grapalat"/>
        <family val="3"/>
      </rPr>
      <t xml:space="preserve">
Արտաքին աղբյուրներից ստացված վարկերի և փոխատվությունների մարում</t>
    </r>
  </si>
  <si>
    <r>
      <rPr>
        <b/>
        <i/>
        <sz val="11"/>
        <color indexed="8"/>
        <rFont val="GHEA Grapalat"/>
        <family val="3"/>
      </rPr>
      <t>Միջոցառման նկարագրությունը՝</t>
    </r>
    <r>
      <rPr>
        <sz val="11"/>
        <color indexed="8"/>
        <rFont val="GHEA Grapalat"/>
        <family val="3"/>
      </rPr>
      <t xml:space="preserve">
Օտարերկրյա պետություններից, միջազգային կազմակերպություններից և այլ արտաքին աղբյուրներից ստացված վարկերի և փոխատվությունների մարում</t>
    </r>
  </si>
  <si>
    <r>
      <rPr>
        <b/>
        <sz val="11"/>
        <color indexed="8"/>
        <rFont val="GHEA Grapalat"/>
        <family val="3"/>
      </rPr>
      <t>Միջոցառման տեսակը՝</t>
    </r>
    <r>
      <rPr>
        <sz val="11"/>
        <color indexed="8"/>
        <rFont val="GHEA Grapalat"/>
        <family val="3"/>
      </rPr>
      <t xml:space="preserve">
Վարկերի մարում</t>
    </r>
  </si>
  <si>
    <r>
      <rPr>
        <b/>
        <i/>
        <sz val="11"/>
        <color indexed="8"/>
        <rFont val="GHEA Grapalat"/>
        <family val="3"/>
      </rPr>
      <t>Միջոցառման անվանումը՝</t>
    </r>
    <r>
      <rPr>
        <sz val="11"/>
        <color indexed="8"/>
        <rFont val="GHEA Grapalat"/>
        <family val="3"/>
      </rPr>
      <t xml:space="preserve">
Միջազգային ֆինանսական կազմակերպությունների կապիտալում մասնակցության գծով ստանձնած պարտավորությունների կատարում</t>
    </r>
  </si>
  <si>
    <r>
      <rPr>
        <b/>
        <sz val="11"/>
        <color indexed="8"/>
        <rFont val="GHEA Grapalat"/>
        <family val="3"/>
      </rPr>
      <t>Միջոցառման տեսակը՝</t>
    </r>
    <r>
      <rPr>
        <sz val="11"/>
        <color indexed="8"/>
        <rFont val="GHEA Grapalat"/>
        <family val="3"/>
      </rPr>
      <t xml:space="preserve">
Բաժնեմասերի ձեռք բերում</t>
    </r>
  </si>
  <si>
    <r>
      <rPr>
        <b/>
        <i/>
        <sz val="11"/>
        <color indexed="8"/>
        <rFont val="GHEA Grapalat"/>
        <family val="3"/>
      </rPr>
      <t>Միջոցառման անվանումը՝</t>
    </r>
    <r>
      <rPr>
        <sz val="11"/>
        <color indexed="8"/>
        <rFont val="GHEA Grapalat"/>
        <family val="3"/>
      </rPr>
      <t xml:space="preserve">
Մուրհակների մարում</t>
    </r>
  </si>
  <si>
    <r>
      <rPr>
        <b/>
        <i/>
        <sz val="11"/>
        <color indexed="8"/>
        <rFont val="GHEA Grapalat"/>
        <family val="3"/>
      </rPr>
      <t>Միջոցառման նկարագրությունը՝</t>
    </r>
    <r>
      <rPr>
        <sz val="11"/>
        <color indexed="8"/>
        <rFont val="GHEA Grapalat"/>
        <family val="3"/>
      </rPr>
      <t xml:space="preserve">
Շրջանառության մեջ գտնվող պետական հասարակ և փոխանցելի մուրհակների մարում </t>
    </r>
  </si>
  <si>
    <r>
      <rPr>
        <b/>
        <i/>
        <sz val="11"/>
        <color indexed="8"/>
        <rFont val="GHEA Grapalat"/>
        <family val="3"/>
      </rPr>
      <t>Միջոցառման տեսակը՝</t>
    </r>
    <r>
      <rPr>
        <sz val="11"/>
        <color indexed="8"/>
        <rFont val="GHEA Grapalat"/>
        <family val="3"/>
      </rPr>
      <t xml:space="preserve">
Փոխառությունների մարում և այլ ելքեր (ներքին)</t>
    </r>
  </si>
  <si>
    <r>
      <rPr>
        <b/>
        <i/>
        <sz val="11"/>
        <color indexed="8"/>
        <rFont val="GHEA Grapalat"/>
        <family val="3"/>
      </rPr>
      <t>Միջոցառման նկարագրությունը՝</t>
    </r>
    <r>
      <rPr>
        <sz val="11"/>
        <color indexed="8"/>
        <rFont val="GHEA Grapalat"/>
        <family val="3"/>
      </rPr>
      <t xml:space="preserve">
Միջազգային ֆինանսական կազմակերպությունների կապիտալում բաժնեմասերի ձեռքբերման գծով ՀՀ ստանձնված պարտավորությունների կատարում (2020-2022թթ Ասիական Զարգացման Բանկ, Վերակառուցման և զարգացման միջազգային բանկ)</t>
    </r>
  </si>
  <si>
    <t>Գումարը</t>
  </si>
  <si>
    <t>2.3. Ելքերի ֆինանսավորմանն ուղղվող ՀՀ 2020 թվականի պետական բյուջեի տարեսկզբի ազատ մնացորդի միջոցներ</t>
  </si>
  <si>
    <t>Հայաստանի Հանրապետության 2020 թվականի պետական բյուջեի դեֆիցիտի (պակասուրդի) ֆինանսավորման աղբյուրներն` ըստ առանձին տարրերի</t>
  </si>
  <si>
    <t>Աղյուսակ N 1.1</t>
  </si>
  <si>
    <t>ՀԱՎԵԼՎԱԾ N 3</t>
  </si>
  <si>
    <t>Արտաբյուջետային հաշվի միջոցների փոփոխություն</t>
  </si>
  <si>
    <t>Աղյուսակ N 1.1.1</t>
  </si>
  <si>
    <t>ՕՏԱՐԵՐԿՐՅԱ ՊԵՏՈՒԹՅՈՒՆՆԵՐԻ ԵՎ ՄԻՋԱԶԳԱՅԻՆ ԿԱԶՄԱԿԵՐՊՈՒԹՅՈՒՆՆԵՐԻ ԱՋԱԿՑՈՒԹՅԱՄԲ 2020 ԹՎԱԿԱՆԻՆ  ԻՐԱԿԱՆԱՑՎՈՂ ՎԱՐԿԱՅԻՆ ԾՐԱԳՐԵՐԻ ԵՎ ՄԻՋՈՑԱՌՈՒՄՆԵՐԻ ՇՐՋԱՆԱԿՆԵՐՈՒՄ ՎԱՐԿԵՐԻ ՏՐԱՄԱԴՐՄԱՆՆ ՈՒՂՂՎՈՂ ՄԻՋՈՑՆԵՐ</t>
  </si>
  <si>
    <t xml:space="preserve"> Ընդամենը </t>
  </si>
  <si>
    <t xml:space="preserve"> այդ թվում </t>
  </si>
  <si>
    <t xml:space="preserve"> Վարկային միջոցներ </t>
  </si>
  <si>
    <t>Ենթակառուցվածքների և գյուղական ֆինանսավորման աջակցություն</t>
  </si>
  <si>
    <t xml:space="preserve"> այդ թվում` </t>
  </si>
  <si>
    <t>Գյուղատնտեսության զարգացման միջազգային հիմնադրամի  աջակցությամբ իրականացվող  «Ենթակառուցվածքների և գյուղական ֆինանսավորման աջակցություն» վարկային ծրագրի շրջանակներում վարկերի տրամադրում</t>
  </si>
  <si>
    <t>Կոշտ թափոնների կառավարում</t>
  </si>
  <si>
    <t xml:space="preserve">Վերակառուցման և զարգացման եվրոպական բանկի աջակցությամբ իրականացվող Կոտայքի և Գեղարքունիքի մարզերի կոշտ թափոնների կառավարման ծրագրի շրջանակներում ենթավարկի տրամադրում «Կոտայքի և Գեղարքունիքի Կոշտ կենցաղային թափոնների կառավարում» ՍՊԸ-ին </t>
  </si>
  <si>
    <t xml:space="preserve">Վերակառուցման և զարգացման եվրոպական բանկի աջակցությամբ իրականացվող Երևանի  կոշտ թափոնների կառավարման ծրագրի շրջանակներում ենթավարկի տրամադրում «Երևանի քաղաքային նոր աղբավայր» ՓԲԸ-ին </t>
  </si>
  <si>
    <t xml:space="preserve">Եվրոպական  ներդրումային բանկի աջակցությամբ իրականացվող Երևանի  կոշտ թափոնների կառավարման ծրագրի շրջանակներում  ենթավարկի տրամադրում «Երևանի քաղաքային նոր աղբավայր» ՓԲԸ-ին </t>
  </si>
  <si>
    <t>Քաղաքային զարգացում</t>
  </si>
  <si>
    <t xml:space="preserve">Վերակառուցման և զարգացման եվրոպական բանկի աջակցությամբ իրականացվող Երևանի մետրոպոլիտենի վերակառուցման երկրորդ ծրագրի շրջանակներում ենթավարկի տրամադրում «Երևանի մետրոպոլիտեն» ՓԲԸ-ին </t>
  </si>
  <si>
    <t xml:space="preserve">Եվրոպական  ներդրումային բանկի աջակցությամբ իրականացվող Երևանի մետրոպոլիտենի վերակառուցման երկրորդ ծրագրի շրջանակներում ենթավարկի տրամադրում «Երևանի մետրոպոլիտեն» ՓԲԸ-ին </t>
  </si>
  <si>
    <t>Էլեկտրաէներգետիկ համակարգի զարգացման ծրագիր</t>
  </si>
  <si>
    <t xml:space="preserve">Վերակառուցման և զարգացման միջազգային բանկի աջակցությամբ իրականացվող էլեկտրամատակարարման հուսալիության ծրագրի շրջանակներում ենթավարկի տրամադրում «Բարձրավոլտ էլեկտրացանցեր» ՓԲԸ-ին </t>
  </si>
  <si>
    <t xml:space="preserve">Վերակառուցման և զարգացման միջազգային բանկի աջակցությամբ իրականացվող էներգետիկայի ոլորտի ֆինանսական առողջացման ծրագրի շրջանակներում  ենթավարկի տրամադրում   «Երևան ՋԷԿ»   և «Հայկական ԱԷԿ»  ՓԲԸ-ներին </t>
  </si>
  <si>
    <t xml:space="preserve">Վերակառուցման և զարգացման միջազգային բանկի աջակցությամբ իրականացվող էլեկտրամատակարարման հուսալիության ծրագրի լրացուցիչ ֆինանսավորման ծրագրի շրջանակներում ենթավարկի տրամադրում «Բարձրավոլտ էլեկտրացանցեր»  ՓԲԸ-ին </t>
  </si>
  <si>
    <t xml:space="preserve"> ՌԴ աջակցությամբ իրականացվող Հայկական ԱԷԿ-ի N 2 էներգաբլոկի շահագործման նախագծային ժամկետի երկարացման ծրագրի շրջանակներում ենթավարկի տրամադրում «Հայկական ԱԷԿ» ՓԲԸ-ին</t>
  </si>
  <si>
    <t>Ասիական զարգացման բանկի աջակցությամբ իրականացվող  Կարգավարման կառավարման ավտոմատացված համակարգի (SCADA) ընդլայնման  ծրագրի շրջանակներում  ենթավարկի տրամադրում «Էլեկտրաէներգետիկական համակարգի օպերատոր» ՓԲԸ-ին</t>
  </si>
  <si>
    <t>Հավելված N 3</t>
  </si>
  <si>
    <t>1040</t>
  </si>
  <si>
    <r>
      <rPr>
        <b/>
        <i/>
        <sz val="11"/>
        <rFont val="GHEA Grapalat"/>
        <family val="3"/>
      </rPr>
      <t xml:space="preserve">Ծրագրի անվանումը՝ </t>
    </r>
    <r>
      <rPr>
        <sz val="11"/>
        <rFont val="GHEA Grapalat"/>
        <family val="3"/>
      </rPr>
      <t xml:space="preserve">
Կոշտ թափոնների կառավարում</t>
    </r>
  </si>
  <si>
    <r>
      <rPr>
        <b/>
        <i/>
        <sz val="11"/>
        <rFont val="GHEA Grapalat"/>
        <family val="3"/>
      </rPr>
      <t>Ծրագրի նպատակը՝</t>
    </r>
    <r>
      <rPr>
        <sz val="11"/>
        <rFont val="GHEA Grapalat"/>
        <family val="3"/>
      </rPr>
      <t xml:space="preserve">
Կենցաղային թափոնների արդյունավետ կառավարում սոցիալական և բնապահպանական խնդիրների լուծում</t>
    </r>
  </si>
  <si>
    <r>
      <rPr>
        <b/>
        <i/>
        <sz val="11"/>
        <rFont val="GHEA Grapalat"/>
        <family val="3"/>
      </rPr>
      <t>Վերջնական արդյունքի նկարագրությունը՝</t>
    </r>
    <r>
      <rPr>
        <sz val="11"/>
        <rFont val="GHEA Grapalat"/>
        <family val="3"/>
      </rPr>
      <t xml:space="preserve">
Կենցաղային թափոնների արդյունավետ կառավարում</t>
    </r>
  </si>
  <si>
    <r>
      <rPr>
        <b/>
        <i/>
        <sz val="11"/>
        <rFont val="GHEA Grapalat"/>
        <family val="3"/>
      </rPr>
      <t xml:space="preserve">Միջոցառման անվանումը՝ </t>
    </r>
    <r>
      <rPr>
        <sz val="11"/>
        <rFont val="GHEA Grapalat"/>
        <family val="3"/>
      </rPr>
      <t xml:space="preserve">
Վերակառուցման և զարգացման եվրոպական բանկի աջակցությամբ իրականացվող Կոտայքի և Գեղարքունիքի մարզերի կոշտ թափոնների կառավարման ծրագրի շրջանակներում ենթավարկի տրամադրում «Կոտայքի և Գեղարքունիքի Կոշտ կենցաղային թափոնների կառավարում» ՍՊԸ-ին </t>
    </r>
  </si>
  <si>
    <r>
      <rPr>
        <b/>
        <i/>
        <sz val="11"/>
        <rFont val="GHEA Grapalat"/>
        <family val="3"/>
      </rPr>
      <t>Միջոցառման նկարագրությունը՝</t>
    </r>
    <r>
      <rPr>
        <sz val="11"/>
        <rFont val="GHEA Grapalat"/>
        <family val="3"/>
      </rPr>
      <t xml:space="preserve">
Կոշտ թափոննրի կառավարման համակարգի բարելավում և նոր աղբավայրի ստեղծում
</t>
    </r>
  </si>
  <si>
    <r>
      <rPr>
        <b/>
        <i/>
        <sz val="11"/>
        <rFont val="GHEA Grapalat"/>
        <family val="3"/>
      </rPr>
      <t xml:space="preserve">Միջոցառման անվանումը՝ </t>
    </r>
    <r>
      <rPr>
        <sz val="11"/>
        <rFont val="GHEA Grapalat"/>
        <family val="3"/>
      </rPr>
      <t xml:space="preserve">
Վերակառուցման և զարգացման եվրոպական բանկի աջակցությամբ իրականացվող Երևանի  կոշտ թափոնների կառավարման ծրագրի շրջանակներում ենթավարկի տրամադրում «Երևանի քաղաքային նոր աղբավայր» ՓԲԸ-ին </t>
    </r>
  </si>
  <si>
    <r>
      <rPr>
        <b/>
        <i/>
        <sz val="11"/>
        <rFont val="GHEA Grapalat"/>
        <family val="3"/>
      </rPr>
      <t>Միջոցառման նկարագրությունը՝</t>
    </r>
    <r>
      <rPr>
        <sz val="11"/>
        <rFont val="GHEA Grapalat"/>
        <family val="3"/>
      </rPr>
      <t xml:space="preserve">
Կոշտ թափոննրի կառավարման համակարգի բարելավում և նոր աղբավայրի ստեղծում</t>
    </r>
  </si>
  <si>
    <r>
      <rPr>
        <b/>
        <i/>
        <sz val="11"/>
        <rFont val="GHEA Grapalat"/>
        <family val="3"/>
      </rPr>
      <t xml:space="preserve">Միջոցառման անվանումը՝ </t>
    </r>
    <r>
      <rPr>
        <sz val="11"/>
        <rFont val="GHEA Grapalat"/>
        <family val="3"/>
      </rPr>
      <t xml:space="preserve">
Եվրոպական  ներդրումային բանկի աջակցությամբ իրականացվող Երևանի  կոշտ թափոնների կառավարման ծրագրի շրջանակներում  ենթավարկի տրամադրում «Երևանի քաղաքային նոր աղբավայր» ՓԲԸ-ին </t>
    </r>
  </si>
  <si>
    <t>1157</t>
  </si>
  <si>
    <r>
      <rPr>
        <b/>
        <i/>
        <sz val="11"/>
        <rFont val="GHEA Grapalat"/>
        <family val="3"/>
      </rPr>
      <t xml:space="preserve">Ծրագրի անվանումը՝ </t>
    </r>
    <r>
      <rPr>
        <sz val="11"/>
        <rFont val="GHEA Grapalat"/>
        <family val="3"/>
      </rPr>
      <t xml:space="preserve">
Քաղաքային զարգացում</t>
    </r>
  </si>
  <si>
    <r>
      <rPr>
        <b/>
        <i/>
        <sz val="11"/>
        <rFont val="GHEA Grapalat"/>
        <family val="3"/>
      </rPr>
      <t>Ծրագրի նպատակը՝</t>
    </r>
    <r>
      <rPr>
        <sz val="11"/>
        <rFont val="GHEA Grapalat"/>
        <family val="3"/>
      </rPr>
      <t xml:space="preserve">
Քաղաքային ենթակառուցվածքների զարգացում</t>
    </r>
  </si>
  <si>
    <r>
      <rPr>
        <b/>
        <i/>
        <sz val="11"/>
        <rFont val="GHEA Grapalat"/>
        <family val="3"/>
      </rPr>
      <t>Վերջնական արդյունքի նկարագրությունը՝</t>
    </r>
    <r>
      <rPr>
        <sz val="11"/>
        <rFont val="GHEA Grapalat"/>
        <family val="3"/>
      </rPr>
      <t xml:space="preserve">
 Քաղաքային ենթակառուցվածքների արդիականացում և բարելավում</t>
    </r>
  </si>
  <si>
    <r>
      <rPr>
        <b/>
        <i/>
        <sz val="11"/>
        <rFont val="GHEA Grapalat"/>
        <family val="3"/>
      </rPr>
      <t xml:space="preserve">Միջոցառման անվանումը՝ </t>
    </r>
    <r>
      <rPr>
        <sz val="11"/>
        <rFont val="GHEA Grapalat"/>
        <family val="3"/>
      </rPr>
      <t xml:space="preserve">
Վերակառուցման և զարգացման եվրոպական բանկի աջակցությամբ իրականացվող Երևանի քաղաքային լուսավորության ծրագրի շրջանակներում ենթավարկի տրամադրում «Երքաղլույս» ՓԲԸ-ին </t>
    </r>
  </si>
  <si>
    <r>
      <rPr>
        <b/>
        <i/>
        <sz val="11"/>
        <rFont val="GHEA Grapalat"/>
        <family val="3"/>
      </rPr>
      <t>Միջոցառման նկարագրությունը՝</t>
    </r>
    <r>
      <rPr>
        <sz val="11"/>
        <rFont val="GHEA Grapalat"/>
        <family val="3"/>
      </rPr>
      <t xml:space="preserve">
 ՀՀ համայնքներին քաղաքային լուսավորության ենթակառուցվածքի բարելավման համար տրամադրվող աջակցություն և ծառայություն</t>
    </r>
  </si>
  <si>
    <r>
      <rPr>
        <b/>
        <i/>
        <sz val="11"/>
        <rFont val="GHEA Grapalat"/>
        <family val="3"/>
      </rPr>
      <t xml:space="preserve">Միջոցառման անվանումը՝ </t>
    </r>
    <r>
      <rPr>
        <sz val="11"/>
        <rFont val="GHEA Grapalat"/>
        <family val="3"/>
      </rPr>
      <t xml:space="preserve">
Վերակառուցման և զարգացման եվրոպական բանկի աջակցությամբ իրականացվող Երևանի մետրոպոլիտենի վերակառուցման երկրորդ ծրագրի շրջանակներում ենթավարկի տրամադրում «Երևանի մետրոպոլիտեն» ՓԲԸ-ին </t>
    </r>
  </si>
  <si>
    <r>
      <rPr>
        <b/>
        <i/>
        <sz val="11"/>
        <rFont val="GHEA Grapalat"/>
        <family val="3"/>
      </rPr>
      <t>Միջոցառման նկարագրությունը՝</t>
    </r>
    <r>
      <rPr>
        <sz val="11"/>
        <rFont val="GHEA Grapalat"/>
        <family val="3"/>
      </rPr>
      <t xml:space="preserve">
Երևանի մետրոպոլիտենի վերակառուցում</t>
    </r>
  </si>
  <si>
    <r>
      <rPr>
        <b/>
        <i/>
        <sz val="11"/>
        <rFont val="GHEA Grapalat"/>
        <family val="3"/>
      </rPr>
      <t xml:space="preserve">Միջոցառման անվանումը՝ </t>
    </r>
    <r>
      <rPr>
        <sz val="11"/>
        <rFont val="GHEA Grapalat"/>
        <family val="3"/>
      </rPr>
      <t xml:space="preserve">
Եվրոպական  ներդրումային բանկի աջակցությամբ իրականացվող Երևանի մետրոպոլիտենի վերակառուցման երկրորդ ծրագրի շրջանակներում ենթավարկի տրամադրում «Երևանի մետրոպոլիտեն» ՓԲԸ-ին </t>
    </r>
  </si>
  <si>
    <t>42005</t>
  </si>
  <si>
    <r>
      <rPr>
        <b/>
        <i/>
        <sz val="11"/>
        <rFont val="GHEA Grapalat"/>
        <family val="3"/>
      </rPr>
      <t xml:space="preserve">Միջոցառման անվանումը՝ </t>
    </r>
    <r>
      <rPr>
        <sz val="11"/>
        <rFont val="GHEA Grapalat"/>
        <family val="3"/>
      </rPr>
      <t xml:space="preserve">
Վերակառուցման և զարգացման միջազգային բանկի աջակցությամբ իրականացվող «Աշնակ»
 և «Արարատ» ենթակայանների վերակառուցման ծրագրի շրջանակներում ենթավարկի տրամադրում «Բարձրավոլտ էլեկտրացանցեր» ՓԲԸ- ին</t>
    </r>
  </si>
  <si>
    <r>
      <rPr>
        <b/>
        <i/>
        <sz val="11"/>
        <rFont val="GHEA Grapalat"/>
        <family val="3"/>
      </rPr>
      <t>Միջոցառման նկարագրությունը՝</t>
    </r>
    <r>
      <rPr>
        <sz val="11"/>
        <rFont val="GHEA Grapalat"/>
        <family val="3"/>
      </rPr>
      <t xml:space="preserve">
Էլեկտրահաղորդման ցանցի բարելավման ծրագրի շրջանակներում 30 և ավելի տարիներ շահագործման մեջ գտնվող 220 կՎ «Աշնակ» և 40 և ավելի տարիներ շահագործման մեջ գտնվող 220 կՎ «Արարատ-2» ենթակայանների վերակառուցում</t>
    </r>
  </si>
  <si>
    <t>42006</t>
  </si>
  <si>
    <r>
      <rPr>
        <b/>
        <i/>
        <sz val="11"/>
        <rFont val="GHEA Grapalat"/>
        <family val="3"/>
      </rPr>
      <t xml:space="preserve">Միջոցառման անվանումը՝ </t>
    </r>
    <r>
      <rPr>
        <sz val="11"/>
        <rFont val="GHEA Grapalat"/>
        <family val="3"/>
      </rPr>
      <t xml:space="preserve">
Ասիական զարգացման բանկի աջակցությամբ իրականացվող  220 կՎ «Ագարակ-2» և «Շինուհայր»
 ենթակայանների վերակառուցման ծրագրի շրջանակներում  ենթավարկի տրամադրում «Բարձրավոլտ էլեկտրացանցեր» ՓԲԸ- ին</t>
    </r>
  </si>
  <si>
    <r>
      <rPr>
        <b/>
        <i/>
        <sz val="11"/>
        <rFont val="GHEA Grapalat"/>
        <family val="3"/>
      </rPr>
      <t>Միջոցառման նկարագրությունը՝</t>
    </r>
    <r>
      <rPr>
        <sz val="11"/>
        <rFont val="GHEA Grapalat"/>
        <family val="3"/>
      </rPr>
      <t xml:space="preserve">
 220 կՎ «Ագարակ-2» և «Շինուհայր» ենթակայանների վերակառուցում</t>
    </r>
  </si>
  <si>
    <t>42007</t>
  </si>
  <si>
    <t>Միջոցառման անվանումը՝ 
Ասիական զարգացման բանկի աջակցությամբ իրականացվող  Կարգավարման կառավարման ավտոմատացված համակարգի (SCADA) ընդլայնման  ծրագրի շրջանակներում  ենթավարկի տրամադրում «Էլեկտրաէներգետիկական համակարգի օպերատոր» ՓԲԸ-ին</t>
  </si>
  <si>
    <t>Միջոցառման նկարագրությունը՝
Կարգավարման կառավարման ավտոմատացված համակարգի (SCADA) ընդլայնման  և պահուստային կարգավարական կառավարման կենտրոնի կառուցում</t>
  </si>
  <si>
    <t>ՀՀ 2020 թվականի պետական բյուջեի ֆինանսական ակտիվների ձեռքբերումների և ներգրավված փոխառու միջոցների մարումների գծով ելքերն ըստ պետական մարմինների կողմից իրականացվող ծրագրերի և միջոցառումների` ըստ բյուջետային գլխավոր կարգադրիչների</t>
  </si>
  <si>
    <t>2020 թվական</t>
  </si>
  <si>
    <t>բյուջեի նախագծի նախնական տարբերակ</t>
  </si>
  <si>
    <t>արտաբյուջետային հաշվի ելքերի ֆինանսավորմանն ուղղվող արտաբյուջետային միջոցների տարեսկզբի ազատ մնացորդի միջոցներ</t>
  </si>
  <si>
    <t>ՀՀ ԷԿՈՆՈՄԻԿԱՅԻ ՆԱԽԱՐԱՐՈՒԹՅՈՒՆ</t>
  </si>
  <si>
    <t xml:space="preserve">ՀՀ ՏԱՐԱԾՔԱՅԻՆ ԿԱՌԱՎԱՐՄԱՆ ԵՎ ԵՆԹԱԿԱՌՈՒՑՎԱԾՔՆԵՐԻ ՆԱԽԱՐԱՐՈՒԹՅՈՒՆ
</t>
  </si>
  <si>
    <r>
      <t>Վերակառուցման և զարգացման եվրոպական բանկի աջակցությամբ իրականացվող Երևանի քաղաքային լուսավորության ծրագրի շրջանակներում ենթավարկի տրամադրում</t>
    </r>
    <r>
      <rPr>
        <sz val="10"/>
        <color indexed="10"/>
        <rFont val="GHEA Grapalat"/>
        <family val="3"/>
      </rPr>
      <t xml:space="preserve"> </t>
    </r>
    <r>
      <rPr>
        <sz val="10"/>
        <rFont val="GHEA Grapalat"/>
        <family val="3"/>
      </rPr>
      <t xml:space="preserve">«Երքաղլույս» ՓԲԸ-ին </t>
    </r>
  </si>
  <si>
    <t>Վերակառուցման և զարգացման միջազգային բանկի աջակցությամբ իրականացվող «Աշնակ»
 և «Արարատ» ենթակայանների վերակառուցման ծրագրի շրջանակներում ենթավարկի տրամադրում «Բարձրավոլտ էլեկտրացանցեր» ՓԲԸ- ին</t>
  </si>
  <si>
    <t>Ասիական զարգացման բանկի աջակցությամբ իրականացվող  220 կՎ «Ագարակ-2» և «Շինուհայր»
 ենթակայանների վերակառուցման ծրագրի շրջանակներում  ենթավարկի տրամադրում «Բարձրավոլտ էլեկտրացանցեր» ՓԲԸ- ին</t>
  </si>
  <si>
    <t>ՀՀ էկոնոմիկայի նախարարություն</t>
  </si>
  <si>
    <t xml:space="preserve">ՀՀ տարածքային կառավարման և ենթակառուցվածքների նախարարություն </t>
  </si>
  <si>
    <t xml:space="preserve"> Համաֆինան
սավորում </t>
  </si>
</sst>
</file>

<file path=xl/styles.xml><?xml version="1.0" encoding="utf-8"?>
<styleSheet xmlns="http://schemas.openxmlformats.org/spreadsheetml/2006/main">
  <numFmts count="63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 &quot;;\-#,##0\ &quot; &quot;"/>
    <numFmt numFmtId="171" formatCode="#,##0\ &quot; &quot;;[Red]\-#,##0\ &quot; &quot;"/>
    <numFmt numFmtId="172" formatCode="#,##0.00\ &quot; &quot;;\-#,##0.00\ &quot; &quot;"/>
    <numFmt numFmtId="173" formatCode="#,##0.00\ &quot; &quot;;[Red]\-#,##0.00\ &quot; &quot;"/>
    <numFmt numFmtId="174" formatCode="_-* #,##0\ &quot; &quot;_-;\-* #,##0\ &quot; &quot;_-;_-* &quot;-&quot;\ &quot; &quot;_-;_-@_-"/>
    <numFmt numFmtId="175" formatCode="_-* #,##0\ _ _-;\-* #,##0\ _ _-;_-* &quot;-&quot;\ _ _-;_-@_-"/>
    <numFmt numFmtId="176" formatCode="_-* #,##0.00\ &quot; &quot;_-;\-* #,##0.00\ &quot; &quot;_-;_-* &quot;-&quot;??\ &quot; &quot;_-;_-@_-"/>
    <numFmt numFmtId="177" formatCode="_-* #,##0.00\ _ _-;\-* #,##0.00\ _ _-;_-* &quot;-&quot;??\ _ _-;_-@_-"/>
    <numFmt numFmtId="178" formatCode="#,##0\ &quot; &quot;_);\(#,##0\ &quot; &quot;\)"/>
    <numFmt numFmtId="179" formatCode="#,##0\ &quot; &quot;_);[Red]\(#,##0\ &quot; &quot;\)"/>
    <numFmt numFmtId="180" formatCode="#,##0.00\ &quot; &quot;_);\(#,##0.00\ &quot; &quot;\)"/>
    <numFmt numFmtId="181" formatCode="#,##0.00\ &quot; &quot;_);[Red]\(#,##0.00\ &quot; &quot;\)"/>
    <numFmt numFmtId="182" formatCode="_ * #,##0_)\ &quot; &quot;_ ;_ * \(#,##0\)\ &quot; &quot;_ ;_ * &quot;-&quot;_)\ &quot; &quot;_ ;_ @_ "/>
    <numFmt numFmtId="183" formatCode="_ * #,##0_)\ _ _ ;_ * \(#,##0\)\ _ _ ;_ * &quot;-&quot;_)\ _ _ ;_ @_ "/>
    <numFmt numFmtId="184" formatCode="_ * #,##0.00_)\ &quot; &quot;_ ;_ * \(#,##0.00\)\ &quot; &quot;_ ;_ * &quot;-&quot;??_)\ &quot; &quot;_ ;_ @_ "/>
    <numFmt numFmtId="185" formatCode="_ * #,##0.00_)\ _ _ ;_ * \(#,##0.00\)\ _ _ ;_ * &quot;-&quot;??_)\ _ _ ;_ @_ "/>
    <numFmt numFmtId="186" formatCode="#,##0\ &quot; &quot;;\-#,##0\ &quot; &quot;"/>
    <numFmt numFmtId="187" formatCode="#,##0\ &quot; &quot;;[Red]\-#,##0\ &quot; &quot;"/>
    <numFmt numFmtId="188" formatCode="#,##0.00\ &quot; &quot;;\-#,##0.00\ &quot; &quot;"/>
    <numFmt numFmtId="189" formatCode="#,##0.00\ &quot; &quot;;[Red]\-#,##0.00\ &quot; &quot;"/>
    <numFmt numFmtId="190" formatCode="_-* #,##0\ &quot; &quot;_-;\-* #,##0\ &quot; &quot;_-;_-* &quot;-&quot;\ &quot; &quot;_-;_-@_-"/>
    <numFmt numFmtId="191" formatCode="_-* #,##0\ _ _-;\-* #,##0\ _ _-;_-* &quot;-&quot;\ _ _-;_-@_-"/>
    <numFmt numFmtId="192" formatCode="_-* #,##0.00\ &quot; &quot;_-;\-* #,##0.00\ &quot; &quot;_-;_-* &quot;-&quot;??\ &quot; &quot;_-;_-@_-"/>
    <numFmt numFmtId="193" formatCode="_-* #,##0.00\ _ _-;\-* #,##0.00\ _ _-;_-* &quot;-&quot;??\ _ _-;_-@_-"/>
    <numFmt numFmtId="194" formatCode="#,##0&quot; &quot;_);\(#,##0&quot; &quot;\)"/>
    <numFmt numFmtId="195" formatCode="#,##0&quot; &quot;_);[Red]\(#,##0&quot; &quot;\)"/>
    <numFmt numFmtId="196" formatCode="#,##0.00&quot; &quot;_);\(#,##0.00&quot; &quot;\)"/>
    <numFmt numFmtId="197" formatCode="#,##0.00&quot; &quot;_);[Red]\(#,##0.00&quot; &quot;\)"/>
    <numFmt numFmtId="198" formatCode="_ * #,##0_)&quot; &quot;_ ;_ * \(#,##0\)&quot; &quot;_ ;_ * &quot;-&quot;_)&quot; &quot;_ ;_ @_ "/>
    <numFmt numFmtId="199" formatCode="_ * #,##0_)_ _ ;_ * \(#,##0\)_ _ ;_ * &quot;-&quot;_)_ _ ;_ @_ "/>
    <numFmt numFmtId="200" formatCode="_ * #,##0.00_)&quot; &quot;_ ;_ * \(#,##0.00\)&quot; &quot;_ ;_ * &quot;-&quot;??_)&quot; &quot;_ ;_ @_ "/>
    <numFmt numFmtId="201" formatCode="_ * #,##0.00_)_ _ ;_ * \(#,##0.00\)_ _ ;_ * &quot;-&quot;??_)_ _ ;_ @_ "/>
    <numFmt numFmtId="202" formatCode="_(* #,##0.0_);_(* \(#,##0.0\);_(* &quot;-&quot;??_);_(@_)"/>
    <numFmt numFmtId="203" formatCode="_-* #,##0.0\ _ _-;\-* #,##0.0\ _ _-;_-* &quot;-&quot;??\ _ _-;_-@_-"/>
    <numFmt numFmtId="204" formatCode="_(* #,##0.0_);_(* \(#,##0.0\);_(* &quot;-&quot;?_);_(@_)"/>
    <numFmt numFmtId="205" formatCode="0.0%"/>
    <numFmt numFmtId="206" formatCode="_(* #,##0_);_(* \(#,##0\);_(* &quot;-&quot;??_);_(@_)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0.0"/>
    <numFmt numFmtId="212" formatCode="_-* #,##0.0\ _ _-;\-* #,##0.0\ _ _-;_-* &quot;-&quot;?\ _ _-;_-@_-"/>
    <numFmt numFmtId="213" formatCode="_ * #,##0.0_)_ _ ;_ * \(#,##0.0\)_ _ ;_ * &quot;-&quot;?_)_ _ ;_ @_ "/>
    <numFmt numFmtId="214" formatCode="0.000%"/>
    <numFmt numFmtId="215" formatCode="_(* #,##0.000_);_(* \(#,##0.000\);_(* &quot;-&quot;??_);_(@_)"/>
    <numFmt numFmtId="216" formatCode="_(* #,##0.0000_);_(* \(#,##0.0000\);_(* &quot;-&quot;??_);_(@_)"/>
    <numFmt numFmtId="217" formatCode="_ * #,##0.0_)&quot; &quot;_ _ ;_ * \(#,##0.0\)&quot; &quot;_ _ ;_ * &quot;-&quot;?_)&quot; &quot;_ _ ;_ @_ "/>
    <numFmt numFmtId="218" formatCode="_ * #,##0.00_)&quot; &quot;_ _ ;_ * \(#,##0.00\)&quot; &quot;_ _ ;_ * &quot;-&quot;??_)&quot; &quot;_ _ ;_ @_ "/>
  </numFmts>
  <fonts count="66">
    <font>
      <sz val="10"/>
      <name val="Arial Armenian"/>
      <family val="0"/>
    </font>
    <font>
      <u val="single"/>
      <sz val="10"/>
      <color indexed="12"/>
      <name val="Arial Armenian"/>
      <family val="2"/>
    </font>
    <font>
      <u val="single"/>
      <sz val="10"/>
      <color indexed="36"/>
      <name val="Arial Armenian"/>
      <family val="2"/>
    </font>
    <font>
      <sz val="10"/>
      <name val="GHEA Grapalat"/>
      <family val="3"/>
    </font>
    <font>
      <b/>
      <sz val="10"/>
      <name val="GHEA Grapalat"/>
      <family val="3"/>
    </font>
    <font>
      <b/>
      <sz val="11"/>
      <name val="GHEA Grapalat"/>
      <family val="3"/>
    </font>
    <font>
      <sz val="11"/>
      <name val="GHEA Grapalat"/>
      <family val="3"/>
    </font>
    <font>
      <sz val="11"/>
      <color indexed="8"/>
      <name val="GHEA Grapalat"/>
      <family val="3"/>
    </font>
    <font>
      <b/>
      <sz val="12"/>
      <name val="GHEA Grapalat"/>
      <family val="3"/>
    </font>
    <font>
      <b/>
      <sz val="11"/>
      <color indexed="8"/>
      <name val="GHEA Grapalat"/>
      <family val="3"/>
    </font>
    <font>
      <sz val="11"/>
      <name val="Times Armenian"/>
      <family val="1"/>
    </font>
    <font>
      <b/>
      <i/>
      <sz val="11"/>
      <name val="GHEA Grapalat"/>
      <family val="3"/>
    </font>
    <font>
      <b/>
      <i/>
      <sz val="11"/>
      <color indexed="8"/>
      <name val="GHEA Grapalat"/>
      <family val="3"/>
    </font>
    <font>
      <i/>
      <sz val="11"/>
      <name val="GHEA Grapalat"/>
      <family val="3"/>
    </font>
    <font>
      <sz val="10"/>
      <name val="Times Armenian"/>
      <family val="1"/>
    </font>
    <font>
      <b/>
      <i/>
      <sz val="12"/>
      <name val="GHEA Grapalat"/>
      <family val="3"/>
    </font>
    <font>
      <sz val="10"/>
      <name val="Arial"/>
      <family val="2"/>
    </font>
    <font>
      <sz val="10"/>
      <color indexed="10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60"/>
      <name val="GHEA Grapalat"/>
      <family val="3"/>
    </font>
    <font>
      <sz val="12"/>
      <color indexed="8"/>
      <name val="GHEA Grapalat"/>
      <family val="3"/>
    </font>
    <font>
      <sz val="11"/>
      <color indexed="9"/>
      <name val="GHEA Grapalat"/>
      <family val="3"/>
    </font>
    <font>
      <sz val="12"/>
      <color indexed="9"/>
      <name val="GHEA Grapalat"/>
      <family val="3"/>
    </font>
    <font>
      <sz val="11"/>
      <color indexed="31"/>
      <name val="GHEA Grapalat"/>
      <family val="3"/>
    </font>
    <font>
      <i/>
      <sz val="11"/>
      <color indexed="8"/>
      <name val="GHEA Grapala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GHEA Grapalat"/>
      <family val="3"/>
    </font>
    <font>
      <b/>
      <sz val="11"/>
      <color rgb="FFC00000"/>
      <name val="GHEA Grapalat"/>
      <family val="3"/>
    </font>
    <font>
      <b/>
      <sz val="11"/>
      <color theme="1"/>
      <name val="GHEA Grapalat"/>
      <family val="3"/>
    </font>
    <font>
      <sz val="12"/>
      <color theme="1"/>
      <name val="GHEA Grapalat"/>
      <family val="3"/>
    </font>
    <font>
      <sz val="11"/>
      <color theme="0"/>
      <name val="GHEA Grapalat"/>
      <family val="3"/>
    </font>
    <font>
      <sz val="12"/>
      <color theme="0"/>
      <name val="GHEA Grapalat"/>
      <family val="3"/>
    </font>
    <font>
      <sz val="11"/>
      <color theme="3" tint="0.7999799847602844"/>
      <name val="GHEA Grapalat"/>
      <family val="3"/>
    </font>
    <font>
      <i/>
      <sz val="11"/>
      <color theme="1"/>
      <name val="GHEA Grapalat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/>
      <top/>
      <bottom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/>
      <bottom style="thin"/>
    </border>
    <border>
      <left/>
      <right style="medium"/>
      <top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 style="medium"/>
      <top style="thin"/>
      <bottom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/>
    </border>
    <border>
      <left style="thin"/>
      <right style="medium"/>
      <top>
        <color indexed="63"/>
      </top>
      <bottom style="thin"/>
    </border>
    <border>
      <left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/>
      <right style="thin"/>
      <top/>
      <bottom/>
    </border>
    <border>
      <left style="thin"/>
      <right style="medium"/>
      <top style="thin"/>
      <bottom>
        <color indexed="63"/>
      </bottom>
    </border>
    <border>
      <left/>
      <right style="thin"/>
      <top/>
      <bottom style="medium"/>
    </border>
    <border>
      <left/>
      <right/>
      <top style="thin"/>
      <bottom/>
    </border>
    <border>
      <left/>
      <right/>
      <top/>
      <bottom style="thin"/>
    </border>
    <border>
      <left/>
      <right/>
      <top/>
      <bottom style="medium"/>
    </border>
    <border>
      <left style="medium"/>
      <right style="thin"/>
      <top style="medium"/>
      <bottom/>
    </border>
    <border>
      <left style="thin"/>
      <right>
        <color indexed="63"/>
      </right>
      <top style="thin"/>
      <bottom style="thin"/>
    </border>
    <border>
      <left style="medium"/>
      <right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29" borderId="1" applyNumberFormat="0" applyAlignment="0" applyProtection="0"/>
    <xf numFmtId="0" fontId="52" fillId="0" borderId="6" applyNumberFormat="0" applyFill="0" applyAlignment="0" applyProtection="0"/>
    <xf numFmtId="0" fontId="53" fillId="30" borderId="0" applyNumberFormat="0" applyBorder="0" applyAlignment="0" applyProtection="0"/>
    <xf numFmtId="0" fontId="41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0" fillId="0" borderId="0">
      <alignment/>
      <protection/>
    </xf>
    <xf numFmtId="0" fontId="0" fillId="31" borderId="7" applyNumberFormat="0" applyFont="0" applyAlignment="0" applyProtection="0"/>
    <xf numFmtId="0" fontId="54" fillId="26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29">
    <xf numFmtId="0" fontId="0" fillId="0" borderId="0" xfId="0" applyAlignment="1">
      <alignment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 wrapText="1"/>
    </xf>
    <xf numFmtId="0" fontId="3" fillId="0" borderId="10" xfId="0" applyFont="1" applyFill="1" applyBorder="1" applyAlignment="1">
      <alignment/>
    </xf>
    <xf numFmtId="206" fontId="3" fillId="0" borderId="0" xfId="42" applyNumberFormat="1" applyFont="1" applyFill="1" applyBorder="1" applyAlignment="1">
      <alignment wrapText="1"/>
    </xf>
    <xf numFmtId="206" fontId="3" fillId="0" borderId="0" xfId="42" applyNumberFormat="1" applyFont="1" applyFill="1" applyBorder="1" applyAlignment="1">
      <alignment/>
    </xf>
    <xf numFmtId="206" fontId="3" fillId="0" borderId="0" xfId="42" applyNumberFormat="1" applyFont="1" applyFill="1" applyAlignment="1">
      <alignment/>
    </xf>
    <xf numFmtId="0" fontId="3" fillId="0" borderId="0" xfId="0" applyFont="1" applyFill="1" applyBorder="1" applyAlignment="1">
      <alignment wrapText="1"/>
    </xf>
    <xf numFmtId="0" fontId="3" fillId="0" borderId="11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202" fontId="4" fillId="0" borderId="14" xfId="42" applyNumberFormat="1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wrapText="1"/>
    </xf>
    <xf numFmtId="0" fontId="58" fillId="0" borderId="0" xfId="61" applyFont="1" applyFill="1" applyBorder="1">
      <alignment/>
      <protection/>
    </xf>
    <xf numFmtId="0" fontId="59" fillId="0" borderId="0" xfId="61" applyFont="1" applyFill="1">
      <alignment/>
      <protection/>
    </xf>
    <xf numFmtId="0" fontId="58" fillId="0" borderId="0" xfId="61" applyFont="1" applyFill="1">
      <alignment/>
      <protection/>
    </xf>
    <xf numFmtId="0" fontId="8" fillId="0" borderId="0" xfId="61" applyFont="1" applyFill="1" applyBorder="1" applyAlignment="1">
      <alignment horizontal="right" vertical="center"/>
      <protection/>
    </xf>
    <xf numFmtId="0" fontId="58" fillId="0" borderId="0" xfId="61" applyFont="1" applyFill="1" applyAlignment="1">
      <alignment horizontal="right"/>
      <protection/>
    </xf>
    <xf numFmtId="0" fontId="60" fillId="0" borderId="16" xfId="61" applyFont="1" applyFill="1" applyBorder="1" applyAlignment="1">
      <alignment horizontal="center" vertical="center" wrapText="1"/>
      <protection/>
    </xf>
    <xf numFmtId="0" fontId="60" fillId="0" borderId="17" xfId="61" applyFont="1" applyFill="1" applyBorder="1" applyAlignment="1">
      <alignment horizontal="center" vertical="center" wrapText="1"/>
      <protection/>
    </xf>
    <xf numFmtId="0" fontId="58" fillId="0" borderId="18" xfId="61" applyFont="1" applyFill="1" applyBorder="1" applyAlignment="1">
      <alignment wrapText="1"/>
      <protection/>
    </xf>
    <xf numFmtId="0" fontId="58" fillId="0" borderId="19" xfId="61" applyFont="1" applyFill="1" applyBorder="1" applyAlignment="1">
      <alignment wrapText="1"/>
      <protection/>
    </xf>
    <xf numFmtId="204" fontId="5" fillId="0" borderId="20" xfId="45" applyNumberFormat="1" applyFont="1" applyFill="1" applyBorder="1" applyAlignment="1">
      <alignment horizontal="center" vertical="center" wrapText="1"/>
    </xf>
    <xf numFmtId="204" fontId="6" fillId="0" borderId="0" xfId="61" applyNumberFormat="1" applyFont="1" applyFill="1" applyBorder="1">
      <alignment/>
      <protection/>
    </xf>
    <xf numFmtId="204" fontId="8" fillId="0" borderId="21" xfId="64" applyNumberFormat="1" applyFont="1" applyFill="1" applyBorder="1" applyAlignment="1">
      <alignment vertical="center" wrapText="1"/>
      <protection/>
    </xf>
    <xf numFmtId="204" fontId="5" fillId="0" borderId="21" xfId="44" applyNumberFormat="1" applyFont="1" applyFill="1" applyBorder="1" applyAlignment="1">
      <alignment horizontal="center" vertical="center" wrapText="1"/>
    </xf>
    <xf numFmtId="0" fontId="61" fillId="0" borderId="0" xfId="61" applyFont="1" applyFill="1" applyBorder="1">
      <alignment/>
      <protection/>
    </xf>
    <xf numFmtId="0" fontId="61" fillId="0" borderId="0" xfId="61" applyFont="1" applyFill="1">
      <alignment/>
      <protection/>
    </xf>
    <xf numFmtId="0" fontId="8" fillId="0" borderId="0" xfId="0" applyFont="1" applyFill="1" applyBorder="1" applyAlignment="1">
      <alignment horizontal="right"/>
    </xf>
    <xf numFmtId="204" fontId="6" fillId="0" borderId="0" xfId="63" applyNumberFormat="1" applyFont="1" applyFill="1" applyBorder="1">
      <alignment/>
      <protection/>
    </xf>
    <xf numFmtId="202" fontId="60" fillId="0" borderId="14" xfId="61" applyNumberFormat="1" applyFont="1" applyFill="1" applyBorder="1" applyAlignment="1">
      <alignment horizontal="center" vertical="center" wrapText="1"/>
      <protection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 horizontal="center" vertical="center"/>
    </xf>
    <xf numFmtId="202" fontId="5" fillId="0" borderId="22" xfId="42" applyNumberFormat="1" applyFont="1" applyFill="1" applyBorder="1" applyAlignment="1">
      <alignment horizontal="center" vertical="center"/>
    </xf>
    <xf numFmtId="193" fontId="6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202" fontId="6" fillId="0" borderId="23" xfId="42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 wrapText="1"/>
    </xf>
    <xf numFmtId="202" fontId="5" fillId="0" borderId="24" xfId="42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 wrapText="1"/>
    </xf>
    <xf numFmtId="202" fontId="6" fillId="0" borderId="24" xfId="42" applyNumberFormat="1" applyFont="1" applyFill="1" applyBorder="1" applyAlignment="1">
      <alignment horizontal="center" vertical="center"/>
    </xf>
    <xf numFmtId="202" fontId="5" fillId="0" borderId="24" xfId="42" applyNumberFormat="1" applyFont="1" applyFill="1" applyBorder="1" applyAlignment="1">
      <alignment horizontal="left" vertical="center"/>
    </xf>
    <xf numFmtId="202" fontId="6" fillId="0" borderId="24" xfId="42" applyNumberFormat="1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 wrapText="1"/>
    </xf>
    <xf numFmtId="204" fontId="6" fillId="0" borderId="0" xfId="0" applyNumberFormat="1" applyFont="1" applyFill="1" applyBorder="1" applyAlignment="1">
      <alignment/>
    </xf>
    <xf numFmtId="43" fontId="6" fillId="0" borderId="0" xfId="0" applyNumberFormat="1" applyFont="1" applyFill="1" applyBorder="1" applyAlignment="1">
      <alignment/>
    </xf>
    <xf numFmtId="43" fontId="6" fillId="0" borderId="0" xfId="42" applyFont="1" applyFill="1" applyBorder="1" applyAlignment="1">
      <alignment/>
    </xf>
    <xf numFmtId="202" fontId="6" fillId="0" borderId="0" xfId="0" applyNumberFormat="1" applyFont="1" applyFill="1" applyBorder="1" applyAlignment="1">
      <alignment/>
    </xf>
    <xf numFmtId="205" fontId="6" fillId="0" borderId="0" xfId="67" applyNumberFormat="1" applyFont="1" applyFill="1" applyBorder="1" applyAlignment="1">
      <alignment/>
    </xf>
    <xf numFmtId="202" fontId="6" fillId="0" borderId="0" xfId="42" applyNumberFormat="1" applyFont="1" applyFill="1" applyBorder="1" applyAlignment="1">
      <alignment/>
    </xf>
    <xf numFmtId="0" fontId="6" fillId="0" borderId="25" xfId="0" applyFont="1" applyFill="1" applyBorder="1" applyAlignment="1">
      <alignment horizontal="left" vertical="center" wrapText="1"/>
    </xf>
    <xf numFmtId="202" fontId="6" fillId="0" borderId="24" xfId="42" applyNumberFormat="1" applyFont="1" applyFill="1" applyBorder="1" applyAlignment="1">
      <alignment horizontal="left" vertical="center" wrapText="1"/>
    </xf>
    <xf numFmtId="202" fontId="5" fillId="0" borderId="26" xfId="42" applyNumberFormat="1" applyFont="1" applyFill="1" applyBorder="1" applyAlignment="1">
      <alignment horizontal="left" vertical="center"/>
    </xf>
    <xf numFmtId="202" fontId="6" fillId="0" borderId="26" xfId="42" applyNumberFormat="1" applyFont="1" applyFill="1" applyBorder="1" applyAlignment="1">
      <alignment horizontal="left" vertical="center"/>
    </xf>
    <xf numFmtId="0" fontId="6" fillId="0" borderId="27" xfId="0" applyFont="1" applyFill="1" applyBorder="1" applyAlignment="1">
      <alignment horizontal="left" vertical="center" wrapText="1"/>
    </xf>
    <xf numFmtId="202" fontId="6" fillId="0" borderId="28" xfId="42" applyNumberFormat="1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center" vertical="center"/>
    </xf>
    <xf numFmtId="204" fontId="5" fillId="0" borderId="0" xfId="63" applyNumberFormat="1" applyFont="1" applyFill="1" applyBorder="1" applyAlignment="1">
      <alignment horizontal="center" vertical="center" wrapText="1"/>
      <protection/>
    </xf>
    <xf numFmtId="204" fontId="6" fillId="0" borderId="0" xfId="63" applyNumberFormat="1" applyFont="1" applyFill="1" applyBorder="1" applyAlignment="1">
      <alignment vertical="center" wrapText="1"/>
      <protection/>
    </xf>
    <xf numFmtId="204" fontId="62" fillId="0" borderId="0" xfId="63" applyNumberFormat="1" applyFont="1" applyFill="1" applyBorder="1" applyAlignment="1">
      <alignment vertical="center" wrapText="1"/>
      <protection/>
    </xf>
    <xf numFmtId="204" fontId="5" fillId="0" borderId="29" xfId="47" applyNumberFormat="1" applyFont="1" applyFill="1" applyBorder="1" applyAlignment="1">
      <alignment horizontal="center" vertical="center" wrapText="1"/>
    </xf>
    <xf numFmtId="204" fontId="5" fillId="0" borderId="18" xfId="63" applyNumberFormat="1" applyFont="1" applyFill="1" applyBorder="1" applyAlignment="1">
      <alignment vertical="center" wrapText="1"/>
      <protection/>
    </xf>
    <xf numFmtId="204" fontId="5" fillId="0" borderId="20" xfId="63" applyNumberFormat="1" applyFont="1" applyFill="1" applyBorder="1" applyAlignment="1">
      <alignment vertical="center" wrapText="1"/>
      <protection/>
    </xf>
    <xf numFmtId="204" fontId="5" fillId="0" borderId="30" xfId="47" applyNumberFormat="1" applyFont="1" applyFill="1" applyBorder="1" applyAlignment="1">
      <alignment horizontal="center" vertical="center" wrapText="1"/>
    </xf>
    <xf numFmtId="204" fontId="5" fillId="0" borderId="31" xfId="47" applyNumberFormat="1" applyFont="1" applyFill="1" applyBorder="1" applyAlignment="1">
      <alignment horizontal="center" wrapText="1"/>
    </xf>
    <xf numFmtId="49" fontId="6" fillId="0" borderId="32" xfId="63" applyNumberFormat="1" applyFont="1" applyFill="1" applyBorder="1" applyAlignment="1">
      <alignment/>
      <protection/>
    </xf>
    <xf numFmtId="204" fontId="6" fillId="0" borderId="33" xfId="63" applyNumberFormat="1" applyFont="1" applyFill="1" applyBorder="1" applyAlignment="1">
      <alignment/>
      <protection/>
    </xf>
    <xf numFmtId="204" fontId="5" fillId="0" borderId="33" xfId="47" applyNumberFormat="1" applyFont="1" applyFill="1" applyBorder="1" applyAlignment="1">
      <alignment horizontal="center" vertical="center" wrapText="1"/>
    </xf>
    <xf numFmtId="204" fontId="5" fillId="0" borderId="34" xfId="47" applyNumberFormat="1" applyFont="1" applyFill="1" applyBorder="1" applyAlignment="1">
      <alignment horizontal="center" vertical="center" wrapText="1"/>
    </xf>
    <xf numFmtId="49" fontId="5" fillId="0" borderId="35" xfId="63" applyNumberFormat="1" applyFont="1" applyFill="1" applyBorder="1" applyAlignment="1" applyProtection="1">
      <alignment horizontal="center" vertical="top" wrapText="1"/>
      <protection locked="0"/>
    </xf>
    <xf numFmtId="204" fontId="5" fillId="0" borderId="36" xfId="63" applyNumberFormat="1" applyFont="1" applyFill="1" applyBorder="1" applyAlignment="1">
      <alignment horizontal="center"/>
      <protection/>
    </xf>
    <xf numFmtId="204" fontId="5" fillId="0" borderId="37" xfId="63" applyNumberFormat="1" applyFont="1" applyFill="1" applyBorder="1" applyAlignment="1">
      <alignment vertical="center" wrapText="1"/>
      <protection/>
    </xf>
    <xf numFmtId="204" fontId="5" fillId="0" borderId="35" xfId="47" applyNumberFormat="1" applyFont="1" applyFill="1" applyBorder="1" applyAlignment="1">
      <alignment horizontal="center" vertical="center" wrapText="1"/>
    </xf>
    <xf numFmtId="204" fontId="5" fillId="0" borderId="38" xfId="47" applyNumberFormat="1" applyFont="1" applyFill="1" applyBorder="1" applyAlignment="1">
      <alignment horizontal="center" vertical="center" wrapText="1"/>
    </xf>
    <xf numFmtId="204" fontId="5" fillId="0" borderId="37" xfId="47" applyNumberFormat="1" applyFont="1" applyFill="1" applyBorder="1" applyAlignment="1">
      <alignment horizontal="center" vertical="center" wrapText="1"/>
    </xf>
    <xf numFmtId="204" fontId="5" fillId="0" borderId="0" xfId="63" applyNumberFormat="1" applyFont="1" applyFill="1" applyBorder="1">
      <alignment/>
      <protection/>
    </xf>
    <xf numFmtId="49" fontId="6" fillId="0" borderId="39" xfId="63" applyNumberFormat="1" applyFont="1" applyFill="1" applyBorder="1" applyAlignment="1" applyProtection="1">
      <alignment horizontal="center" vertical="center" wrapText="1"/>
      <protection locked="0"/>
    </xf>
    <xf numFmtId="204" fontId="6" fillId="0" borderId="40" xfId="64" applyNumberFormat="1" applyFont="1" applyFill="1" applyBorder="1" applyAlignment="1">
      <alignment vertical="center" wrapText="1"/>
      <protection/>
    </xf>
    <xf numFmtId="204" fontId="6" fillId="0" borderId="41" xfId="63" applyNumberFormat="1" applyFont="1" applyFill="1" applyBorder="1">
      <alignment/>
      <protection/>
    </xf>
    <xf numFmtId="204" fontId="6" fillId="0" borderId="42" xfId="63" applyNumberFormat="1" applyFont="1" applyFill="1" applyBorder="1">
      <alignment/>
      <protection/>
    </xf>
    <xf numFmtId="204" fontId="6" fillId="0" borderId="40" xfId="63" applyNumberFormat="1" applyFont="1" applyFill="1" applyBorder="1">
      <alignment/>
      <protection/>
    </xf>
    <xf numFmtId="49" fontId="6" fillId="0" borderId="43" xfId="63" applyNumberFormat="1" applyFont="1" applyFill="1" applyBorder="1" applyAlignment="1" applyProtection="1">
      <alignment horizontal="center" vertical="center" wrapText="1"/>
      <protection locked="0"/>
    </xf>
    <xf numFmtId="49" fontId="6" fillId="0" borderId="44" xfId="64" applyNumberFormat="1" applyFont="1" applyFill="1" applyBorder="1" applyAlignment="1">
      <alignment horizontal="left" vertical="center" wrapText="1"/>
      <protection/>
    </xf>
    <xf numFmtId="204" fontId="6" fillId="0" borderId="18" xfId="47" applyNumberFormat="1" applyFont="1" applyFill="1" applyBorder="1" applyAlignment="1">
      <alignment horizontal="center" vertical="center" wrapText="1"/>
    </xf>
    <xf numFmtId="204" fontId="6" fillId="0" borderId="19" xfId="47" applyNumberFormat="1" applyFont="1" applyFill="1" applyBorder="1" applyAlignment="1">
      <alignment horizontal="center" vertical="center" wrapText="1"/>
    </xf>
    <xf numFmtId="204" fontId="6" fillId="0" borderId="45" xfId="47" applyNumberFormat="1" applyFont="1" applyFill="1" applyBorder="1" applyAlignment="1">
      <alignment horizontal="center" vertical="center" wrapText="1"/>
    </xf>
    <xf numFmtId="49" fontId="5" fillId="0" borderId="35" xfId="63" applyNumberFormat="1" applyFont="1" applyFill="1" applyBorder="1" applyAlignment="1">
      <alignment/>
      <protection/>
    </xf>
    <xf numFmtId="204" fontId="5" fillId="0" borderId="36" xfId="63" applyNumberFormat="1" applyFont="1" applyFill="1" applyBorder="1" applyAlignment="1">
      <alignment/>
      <protection/>
    </xf>
    <xf numFmtId="204" fontId="5" fillId="0" borderId="37" xfId="64" applyNumberFormat="1" applyFont="1" applyFill="1" applyBorder="1" applyAlignment="1">
      <alignment horizontal="left" vertical="center" wrapText="1"/>
      <protection/>
    </xf>
    <xf numFmtId="204" fontId="5" fillId="0" borderId="46" xfId="47" applyNumberFormat="1" applyFont="1" applyFill="1" applyBorder="1" applyAlignment="1">
      <alignment horizontal="center" vertical="center" wrapText="1"/>
    </xf>
    <xf numFmtId="204" fontId="5" fillId="0" borderId="47" xfId="47" applyNumberFormat="1" applyFont="1" applyFill="1" applyBorder="1" applyAlignment="1">
      <alignment horizontal="center" vertical="center" wrapText="1"/>
    </xf>
    <xf numFmtId="49" fontId="5" fillId="0" borderId="29" xfId="63" applyNumberFormat="1" applyFont="1" applyFill="1" applyBorder="1" applyAlignment="1" applyProtection="1">
      <alignment horizontal="center" vertical="top" wrapText="1"/>
      <protection locked="0"/>
    </xf>
    <xf numFmtId="0" fontId="3" fillId="0" borderId="10" xfId="0" applyFont="1" applyFill="1" applyBorder="1" applyAlignment="1">
      <alignment horizontal="center" vertical="center"/>
    </xf>
    <xf numFmtId="204" fontId="3" fillId="0" borderId="10" xfId="62" applyNumberFormat="1" applyFont="1" applyFill="1" applyBorder="1" applyAlignment="1">
      <alignment horizontal="left" vertical="center" wrapText="1"/>
      <protection/>
    </xf>
    <xf numFmtId="204" fontId="6" fillId="0" borderId="41" xfId="47" applyNumberFormat="1" applyFont="1" applyFill="1" applyBorder="1" applyAlignment="1">
      <alignment horizontal="center" vertical="center" wrapText="1"/>
    </xf>
    <xf numFmtId="204" fontId="6" fillId="0" borderId="42" xfId="47" applyNumberFormat="1" applyFont="1" applyFill="1" applyBorder="1" applyAlignment="1">
      <alignment horizontal="center" vertical="center" wrapText="1"/>
    </xf>
    <xf numFmtId="204" fontId="6" fillId="0" borderId="40" xfId="47" applyNumberFormat="1" applyFont="1" applyFill="1" applyBorder="1" applyAlignment="1">
      <alignment horizontal="center" vertical="center" wrapText="1"/>
    </xf>
    <xf numFmtId="204" fontId="6" fillId="0" borderId="16" xfId="47" applyNumberFormat="1" applyFont="1" applyFill="1" applyBorder="1" applyAlignment="1">
      <alignment horizontal="center" vertical="center" wrapText="1"/>
    </xf>
    <xf numFmtId="204" fontId="6" fillId="0" borderId="17" xfId="47" applyNumberFormat="1" applyFont="1" applyFill="1" applyBorder="1" applyAlignment="1">
      <alignment horizontal="center" vertical="center" wrapText="1"/>
    </xf>
    <xf numFmtId="204" fontId="6" fillId="0" borderId="48" xfId="47" applyNumberFormat="1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/>
    </xf>
    <xf numFmtId="204" fontId="3" fillId="0" borderId="43" xfId="62" applyNumberFormat="1" applyFont="1" applyFill="1" applyBorder="1" applyAlignment="1">
      <alignment horizontal="left" vertical="center" wrapText="1"/>
      <protection/>
    </xf>
    <xf numFmtId="204" fontId="6" fillId="0" borderId="49" xfId="47" applyNumberFormat="1" applyFont="1" applyFill="1" applyBorder="1" applyAlignment="1">
      <alignment horizontal="center" vertical="center" wrapText="1"/>
    </xf>
    <xf numFmtId="204" fontId="6" fillId="0" borderId="50" xfId="47" applyNumberFormat="1" applyFont="1" applyFill="1" applyBorder="1" applyAlignment="1">
      <alignment horizontal="center" vertical="center" wrapText="1"/>
    </xf>
    <xf numFmtId="204" fontId="6" fillId="0" borderId="44" xfId="47" applyNumberFormat="1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/>
    </xf>
    <xf numFmtId="204" fontId="3" fillId="0" borderId="39" xfId="62" applyNumberFormat="1" applyFont="1" applyFill="1" applyBorder="1" applyAlignment="1">
      <alignment horizontal="left" vertical="center" wrapText="1"/>
      <protection/>
    </xf>
    <xf numFmtId="49" fontId="6" fillId="0" borderId="47" xfId="63" applyNumberFormat="1" applyFont="1" applyFill="1" applyBorder="1" applyAlignment="1" applyProtection="1">
      <alignment horizontal="center" vertical="center" wrapText="1"/>
      <protection locked="0"/>
    </xf>
    <xf numFmtId="49" fontId="6" fillId="0" borderId="10" xfId="63" applyNumberFormat="1" applyFont="1" applyFill="1" applyBorder="1" applyAlignment="1" applyProtection="1">
      <alignment horizontal="center" vertical="center" wrapText="1"/>
      <protection locked="0"/>
    </xf>
    <xf numFmtId="49" fontId="6" fillId="0" borderId="48" xfId="64" applyNumberFormat="1" applyFont="1" applyFill="1" applyBorder="1" applyAlignment="1">
      <alignment horizontal="left" vertical="center" wrapText="1"/>
      <protection/>
    </xf>
    <xf numFmtId="49" fontId="6" fillId="0" borderId="39" xfId="64" applyNumberFormat="1" applyFont="1" applyFill="1" applyBorder="1" applyAlignment="1">
      <alignment horizontal="center" vertical="center" wrapText="1"/>
      <protection/>
    </xf>
    <xf numFmtId="49" fontId="6" fillId="0" borderId="40" xfId="64" applyNumberFormat="1" applyFont="1" applyFill="1" applyBorder="1" applyAlignment="1">
      <alignment horizontal="left" vertical="center" wrapText="1"/>
      <protection/>
    </xf>
    <xf numFmtId="49" fontId="6" fillId="0" borderId="10" xfId="64" applyNumberFormat="1" applyFont="1" applyFill="1" applyBorder="1" applyAlignment="1">
      <alignment horizontal="center" vertical="center" wrapText="1"/>
      <protection/>
    </xf>
    <xf numFmtId="49" fontId="6" fillId="0" borderId="30" xfId="64" applyNumberFormat="1" applyFont="1" applyFill="1" applyBorder="1" applyAlignment="1">
      <alignment horizontal="center" vertical="center" wrapText="1"/>
      <protection/>
    </xf>
    <xf numFmtId="49" fontId="6" fillId="0" borderId="31" xfId="64" applyNumberFormat="1" applyFont="1" applyFill="1" applyBorder="1" applyAlignment="1">
      <alignment horizontal="left" vertical="center" wrapText="1"/>
      <protection/>
    </xf>
    <xf numFmtId="204" fontId="8" fillId="0" borderId="0" xfId="64" applyNumberFormat="1" applyFont="1" applyFill="1" applyBorder="1" applyAlignment="1">
      <alignment vertical="center" wrapText="1"/>
      <protection/>
    </xf>
    <xf numFmtId="204" fontId="5" fillId="0" borderId="0" xfId="64" applyNumberFormat="1" applyFont="1" applyFill="1" applyBorder="1" applyAlignment="1">
      <alignment vertical="center" wrapText="1"/>
      <protection/>
    </xf>
    <xf numFmtId="49" fontId="6" fillId="0" borderId="47" xfId="64" applyNumberFormat="1" applyFont="1" applyFill="1" applyBorder="1" applyAlignment="1">
      <alignment horizontal="left" vertical="center" wrapText="1"/>
      <protection/>
    </xf>
    <xf numFmtId="49" fontId="6" fillId="0" borderId="10" xfId="64" applyNumberFormat="1" applyFont="1" applyFill="1" applyBorder="1" applyAlignment="1">
      <alignment horizontal="left" vertical="center" wrapText="1"/>
      <protection/>
    </xf>
    <xf numFmtId="49" fontId="6" fillId="0" borderId="43" xfId="64" applyNumberFormat="1" applyFont="1" applyFill="1" applyBorder="1" applyAlignment="1">
      <alignment horizontal="left" vertical="center" wrapText="1"/>
      <protection/>
    </xf>
    <xf numFmtId="49" fontId="6" fillId="0" borderId="39" xfId="64" applyNumberFormat="1" applyFont="1" applyFill="1" applyBorder="1" applyAlignment="1">
      <alignment horizontal="left" vertical="center" wrapText="1"/>
      <protection/>
    </xf>
    <xf numFmtId="49" fontId="11" fillId="0" borderId="39" xfId="64" applyNumberFormat="1" applyFont="1" applyFill="1" applyBorder="1" applyAlignment="1">
      <alignment horizontal="left" vertical="center" wrapText="1"/>
      <protection/>
    </xf>
    <xf numFmtId="49" fontId="6" fillId="0" borderId="30" xfId="64" applyNumberFormat="1" applyFont="1" applyFill="1" applyBorder="1" applyAlignment="1">
      <alignment horizontal="left" vertical="center" wrapText="1"/>
      <protection/>
    </xf>
    <xf numFmtId="49" fontId="5" fillId="0" borderId="39" xfId="64" applyNumberFormat="1" applyFont="1" applyFill="1" applyBorder="1" applyAlignment="1">
      <alignment horizontal="left" vertical="center" wrapText="1"/>
      <protection/>
    </xf>
    <xf numFmtId="0" fontId="62" fillId="0" borderId="0" xfId="61" applyFont="1" applyFill="1">
      <alignment/>
      <protection/>
    </xf>
    <xf numFmtId="202" fontId="62" fillId="0" borderId="0" xfId="61" applyNumberFormat="1" applyFont="1" applyFill="1">
      <alignment/>
      <protection/>
    </xf>
    <xf numFmtId="204" fontId="62" fillId="0" borderId="0" xfId="61" applyNumberFormat="1" applyFont="1" applyFill="1" applyBorder="1">
      <alignment/>
      <protection/>
    </xf>
    <xf numFmtId="0" fontId="63" fillId="0" borderId="0" xfId="61" applyFont="1" applyFill="1">
      <alignment/>
      <protection/>
    </xf>
    <xf numFmtId="204" fontId="8" fillId="0" borderId="35" xfId="63" applyNumberFormat="1" applyFont="1" applyFill="1" applyBorder="1" applyAlignment="1">
      <alignment vertical="center" wrapText="1"/>
      <protection/>
    </xf>
    <xf numFmtId="204" fontId="8" fillId="0" borderId="36" xfId="63" applyNumberFormat="1" applyFont="1" applyFill="1" applyBorder="1" applyAlignment="1">
      <alignment vertical="center" wrapText="1"/>
      <protection/>
    </xf>
    <xf numFmtId="204" fontId="15" fillId="0" borderId="37" xfId="46" applyNumberFormat="1" applyFont="1" applyFill="1" applyBorder="1" applyAlignment="1">
      <alignment horizontal="center" vertical="center" wrapText="1"/>
    </xf>
    <xf numFmtId="204" fontId="8" fillId="0" borderId="35" xfId="47" applyNumberFormat="1" applyFont="1" applyFill="1" applyBorder="1" applyAlignment="1">
      <alignment vertical="center" wrapText="1"/>
    </xf>
    <xf numFmtId="204" fontId="8" fillId="0" borderId="36" xfId="47" applyNumberFormat="1" applyFont="1" applyFill="1" applyBorder="1" applyAlignment="1">
      <alignment horizontal="center" vertical="center" wrapText="1"/>
    </xf>
    <xf numFmtId="204" fontId="64" fillId="0" borderId="0" xfId="63" applyNumberFormat="1" applyFont="1" applyFill="1" applyBorder="1" applyAlignment="1">
      <alignment vertical="center" wrapText="1"/>
      <protection/>
    </xf>
    <xf numFmtId="0" fontId="8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right" wrapText="1"/>
    </xf>
    <xf numFmtId="0" fontId="60" fillId="0" borderId="51" xfId="61" applyFont="1" applyFill="1" applyBorder="1" applyAlignment="1">
      <alignment horizontal="center" vertical="center" wrapText="1"/>
      <protection/>
    </xf>
    <xf numFmtId="0" fontId="60" fillId="0" borderId="52" xfId="61" applyFont="1" applyFill="1" applyBorder="1" applyAlignment="1">
      <alignment horizontal="center" vertical="center" wrapText="1"/>
      <protection/>
    </xf>
    <xf numFmtId="202" fontId="58" fillId="0" borderId="53" xfId="61" applyNumberFormat="1" applyFont="1" applyFill="1" applyBorder="1" applyAlignment="1">
      <alignment horizontal="center" vertical="center" wrapText="1"/>
      <protection/>
    </xf>
    <xf numFmtId="202" fontId="58" fillId="0" borderId="34" xfId="61" applyNumberFormat="1" applyFont="1" applyFill="1" applyBorder="1" applyAlignment="1">
      <alignment horizontal="center" vertical="center" wrapText="1"/>
      <protection/>
    </xf>
    <xf numFmtId="202" fontId="58" fillId="0" borderId="54" xfId="61" applyNumberFormat="1" applyFont="1" applyFill="1" applyBorder="1" applyAlignment="1">
      <alignment horizontal="center" vertical="center" wrapText="1"/>
      <protection/>
    </xf>
    <xf numFmtId="49" fontId="6" fillId="0" borderId="16" xfId="64" applyNumberFormat="1" applyFont="1" applyFill="1" applyBorder="1" applyAlignment="1">
      <alignment horizontal="center" vertical="center" wrapText="1"/>
      <protection/>
    </xf>
    <xf numFmtId="49" fontId="6" fillId="0" borderId="55" xfId="64" applyNumberFormat="1" applyFont="1" applyFill="1" applyBorder="1" applyAlignment="1">
      <alignment horizontal="center" vertical="center" wrapText="1"/>
      <protection/>
    </xf>
    <xf numFmtId="49" fontId="6" fillId="0" borderId="48" xfId="64" applyNumberFormat="1" applyFont="1" applyFill="1" applyBorder="1" applyAlignment="1">
      <alignment horizontal="center" vertical="center" wrapText="1"/>
      <protection/>
    </xf>
    <xf numFmtId="0" fontId="58" fillId="0" borderId="43" xfId="61" applyFont="1" applyFill="1" applyBorder="1" applyAlignment="1">
      <alignment horizontal="left" vertical="center" wrapText="1"/>
      <protection/>
    </xf>
    <xf numFmtId="0" fontId="58" fillId="0" borderId="39" xfId="61" applyFont="1" applyFill="1" applyBorder="1" applyAlignment="1">
      <alignment horizontal="left" vertical="center" wrapText="1"/>
      <protection/>
    </xf>
    <xf numFmtId="0" fontId="6" fillId="0" borderId="0" xfId="0" applyFont="1" applyFill="1" applyAlignment="1">
      <alignment horizontal="right" vertical="center" wrapText="1"/>
    </xf>
    <xf numFmtId="0" fontId="60" fillId="0" borderId="0" xfId="61" applyFont="1" applyFill="1" applyAlignment="1">
      <alignment horizontal="center" vertical="center" wrapText="1"/>
      <protection/>
    </xf>
    <xf numFmtId="0" fontId="60" fillId="0" borderId="56" xfId="61" applyFont="1" applyFill="1" applyBorder="1" applyAlignment="1">
      <alignment horizontal="center" vertical="center" wrapText="1"/>
      <protection/>
    </xf>
    <xf numFmtId="0" fontId="60" fillId="0" borderId="57" xfId="61" applyFont="1" applyFill="1" applyBorder="1" applyAlignment="1">
      <alignment horizontal="center" vertical="center" wrapText="1"/>
      <protection/>
    </xf>
    <xf numFmtId="0" fontId="60" fillId="0" borderId="58" xfId="61" applyFont="1" applyFill="1" applyBorder="1" applyAlignment="1">
      <alignment horizontal="center" vertical="center" wrapText="1"/>
      <protection/>
    </xf>
    <xf numFmtId="0" fontId="60" fillId="0" borderId="39" xfId="61" applyFont="1" applyFill="1" applyBorder="1" applyAlignment="1">
      <alignment horizontal="center" vertical="center" wrapText="1"/>
      <protection/>
    </xf>
    <xf numFmtId="0" fontId="58" fillId="0" borderId="58" xfId="61" applyFont="1" applyFill="1" applyBorder="1" applyAlignment="1">
      <alignment horizontal="left" vertical="center" wrapText="1"/>
      <protection/>
    </xf>
    <xf numFmtId="49" fontId="6" fillId="0" borderId="21" xfId="61" applyNumberFormat="1" applyFont="1" applyFill="1" applyBorder="1" applyAlignment="1">
      <alignment horizontal="center"/>
      <protection/>
    </xf>
    <xf numFmtId="0" fontId="58" fillId="0" borderId="56" xfId="61" applyFont="1" applyFill="1" applyBorder="1" applyAlignment="1">
      <alignment horizontal="center" vertical="center" wrapText="1"/>
      <protection/>
    </xf>
    <xf numFmtId="0" fontId="58" fillId="0" borderId="16" xfId="61" applyFont="1" applyFill="1" applyBorder="1" applyAlignment="1">
      <alignment horizontal="center" vertical="center" wrapText="1"/>
      <protection/>
    </xf>
    <xf numFmtId="0" fontId="58" fillId="0" borderId="57" xfId="61" applyFont="1" applyFill="1" applyBorder="1" applyAlignment="1">
      <alignment horizontal="center" wrapText="1"/>
      <protection/>
    </xf>
    <xf numFmtId="0" fontId="58" fillId="0" borderId="59" xfId="61" applyFont="1" applyFill="1" applyBorder="1" applyAlignment="1">
      <alignment horizontal="center" wrapText="1"/>
      <protection/>
    </xf>
    <xf numFmtId="0" fontId="58" fillId="0" borderId="42" xfId="61" applyFont="1" applyFill="1" applyBorder="1" applyAlignment="1">
      <alignment horizontal="center" wrapText="1"/>
      <protection/>
    </xf>
    <xf numFmtId="49" fontId="13" fillId="0" borderId="43" xfId="64" applyNumberFormat="1" applyFont="1" applyFill="1" applyBorder="1" applyAlignment="1">
      <alignment horizontal="left" vertical="center" wrapText="1"/>
      <protection/>
    </xf>
    <xf numFmtId="49" fontId="13" fillId="0" borderId="33" xfId="64" applyNumberFormat="1" applyFont="1" applyFill="1" applyBorder="1" applyAlignment="1">
      <alignment horizontal="left" vertical="center" wrapText="1"/>
      <protection/>
    </xf>
    <xf numFmtId="0" fontId="58" fillId="0" borderId="50" xfId="61" applyFont="1" applyFill="1" applyBorder="1" applyAlignment="1">
      <alignment horizontal="center" vertical="center" wrapText="1"/>
      <protection/>
    </xf>
    <xf numFmtId="0" fontId="58" fillId="0" borderId="59" xfId="61" applyFont="1" applyFill="1" applyBorder="1" applyAlignment="1">
      <alignment horizontal="center" vertical="center" wrapText="1"/>
      <protection/>
    </xf>
    <xf numFmtId="204" fontId="6" fillId="0" borderId="53" xfId="44" applyNumberFormat="1" applyFont="1" applyFill="1" applyBorder="1" applyAlignment="1">
      <alignment horizontal="center" vertical="center" wrapText="1"/>
    </xf>
    <xf numFmtId="204" fontId="6" fillId="0" borderId="34" xfId="44" applyNumberFormat="1" applyFont="1" applyFill="1" applyBorder="1" applyAlignment="1">
      <alignment horizontal="center" vertical="center" wrapText="1"/>
    </xf>
    <xf numFmtId="0" fontId="58" fillId="0" borderId="30" xfId="61" applyFont="1" applyFill="1" applyBorder="1" applyAlignment="1">
      <alignment horizontal="left" vertical="center" wrapText="1"/>
      <protection/>
    </xf>
    <xf numFmtId="0" fontId="58" fillId="0" borderId="43" xfId="61" applyFont="1" applyFill="1" applyBorder="1" applyAlignment="1">
      <alignment horizontal="center" vertical="center" wrapText="1"/>
      <protection/>
    </xf>
    <xf numFmtId="0" fontId="58" fillId="0" borderId="33" xfId="61" applyFont="1" applyFill="1" applyBorder="1" applyAlignment="1">
      <alignment horizontal="center" vertical="center" wrapText="1"/>
      <protection/>
    </xf>
    <xf numFmtId="0" fontId="58" fillId="0" borderId="30" xfId="61" applyFont="1" applyFill="1" applyBorder="1" applyAlignment="1">
      <alignment horizontal="center" vertical="center" wrapText="1"/>
      <protection/>
    </xf>
    <xf numFmtId="204" fontId="5" fillId="0" borderId="0" xfId="64" applyNumberFormat="1" applyFont="1" applyFill="1" applyBorder="1" applyAlignment="1">
      <alignment horizontal="center" vertical="center" wrapText="1"/>
      <protection/>
    </xf>
    <xf numFmtId="0" fontId="58" fillId="0" borderId="39" xfId="61" applyFont="1" applyFill="1" applyBorder="1" applyAlignment="1">
      <alignment horizontal="center" vertical="center" wrapText="1"/>
      <protection/>
    </xf>
    <xf numFmtId="202" fontId="58" fillId="0" borderId="60" xfId="44" applyNumberFormat="1" applyFont="1" applyFill="1" applyBorder="1" applyAlignment="1">
      <alignment horizontal="center" vertical="center" wrapText="1"/>
    </xf>
    <xf numFmtId="202" fontId="58" fillId="0" borderId="34" xfId="44" applyNumberFormat="1" applyFont="1" applyFill="1" applyBorder="1" applyAlignment="1">
      <alignment horizontal="center" vertical="center" wrapText="1"/>
    </xf>
    <xf numFmtId="202" fontId="58" fillId="0" borderId="14" xfId="44" applyNumberFormat="1" applyFont="1" applyFill="1" applyBorder="1" applyAlignment="1">
      <alignment horizontal="center" vertical="center" wrapText="1"/>
    </xf>
    <xf numFmtId="0" fontId="58" fillId="0" borderId="10" xfId="61" applyFont="1" applyFill="1" applyBorder="1" applyAlignment="1">
      <alignment horizontal="center" wrapText="1"/>
      <protection/>
    </xf>
    <xf numFmtId="0" fontId="58" fillId="0" borderId="49" xfId="61" applyFont="1" applyFill="1" applyBorder="1" applyAlignment="1">
      <alignment horizontal="center" vertical="center" wrapText="1"/>
      <protection/>
    </xf>
    <xf numFmtId="0" fontId="58" fillId="0" borderId="32" xfId="61" applyFont="1" applyFill="1" applyBorder="1" applyAlignment="1">
      <alignment horizontal="center" vertical="center" wrapText="1"/>
      <protection/>
    </xf>
    <xf numFmtId="0" fontId="58" fillId="0" borderId="13" xfId="61" applyFont="1" applyFill="1" applyBorder="1" applyAlignment="1">
      <alignment horizontal="center" vertical="center" wrapText="1"/>
      <protection/>
    </xf>
    <xf numFmtId="0" fontId="61" fillId="0" borderId="16" xfId="61" applyFont="1" applyFill="1" applyBorder="1" applyAlignment="1">
      <alignment horizontal="center" vertical="center" wrapText="1"/>
      <protection/>
    </xf>
    <xf numFmtId="0" fontId="58" fillId="0" borderId="42" xfId="61" applyFont="1" applyFill="1" applyBorder="1" applyAlignment="1">
      <alignment horizontal="center" vertical="center" wrapText="1"/>
      <protection/>
    </xf>
    <xf numFmtId="0" fontId="58" fillId="0" borderId="41" xfId="61" applyFont="1" applyFill="1" applyBorder="1" applyAlignment="1">
      <alignment horizontal="center" vertical="center" wrapText="1"/>
      <protection/>
    </xf>
    <xf numFmtId="204" fontId="6" fillId="0" borderId="54" xfId="44" applyNumberFormat="1" applyFont="1" applyFill="1" applyBorder="1" applyAlignment="1">
      <alignment horizontal="center" vertical="center" wrapText="1"/>
    </xf>
    <xf numFmtId="49" fontId="65" fillId="0" borderId="10" xfId="64" applyNumberFormat="1" applyFont="1" applyFill="1" applyBorder="1" applyAlignment="1">
      <alignment horizontal="left" vertical="center" wrapText="1"/>
      <protection/>
    </xf>
    <xf numFmtId="49" fontId="13" fillId="0" borderId="10" xfId="64" applyNumberFormat="1" applyFont="1" applyFill="1" applyBorder="1" applyAlignment="1">
      <alignment horizontal="left" vertical="center" wrapText="1"/>
      <protection/>
    </xf>
    <xf numFmtId="0" fontId="58" fillId="0" borderId="33" xfId="61" applyFont="1" applyFill="1" applyBorder="1" applyAlignment="1">
      <alignment horizontal="left" vertical="center" wrapText="1"/>
      <protection/>
    </xf>
    <xf numFmtId="202" fontId="58" fillId="0" borderId="60" xfId="61" applyNumberFormat="1" applyFont="1" applyFill="1" applyBorder="1" applyAlignment="1">
      <alignment horizontal="center" vertical="center" wrapText="1"/>
      <protection/>
    </xf>
    <xf numFmtId="202" fontId="58" fillId="0" borderId="54" xfId="44" applyNumberFormat="1" applyFont="1" applyFill="1" applyBorder="1" applyAlignment="1">
      <alignment horizontal="center" vertical="center" wrapText="1"/>
    </xf>
    <xf numFmtId="49" fontId="6" fillId="0" borderId="41" xfId="61" applyNumberFormat="1" applyFont="1" applyFill="1" applyBorder="1" applyAlignment="1" applyProtection="1">
      <alignment horizontal="center" vertical="center" wrapText="1"/>
      <protection locked="0"/>
    </xf>
    <xf numFmtId="49" fontId="6" fillId="0" borderId="16" xfId="61" applyNumberFormat="1" applyFont="1" applyFill="1" applyBorder="1" applyAlignment="1" applyProtection="1">
      <alignment horizontal="center" vertical="center" wrapText="1"/>
      <protection locked="0"/>
    </xf>
    <xf numFmtId="49" fontId="6" fillId="0" borderId="18" xfId="61" applyNumberFormat="1" applyFont="1" applyFill="1" applyBorder="1" applyAlignment="1" applyProtection="1">
      <alignment horizontal="center" vertical="center" wrapText="1"/>
      <protection locked="0"/>
    </xf>
    <xf numFmtId="49" fontId="6" fillId="0" borderId="59" xfId="61" applyNumberFormat="1" applyFont="1" applyFill="1" applyBorder="1" applyAlignment="1" applyProtection="1">
      <alignment horizontal="center" vertical="center" wrapText="1"/>
      <protection locked="0"/>
    </xf>
    <xf numFmtId="49" fontId="6" fillId="0" borderId="61" xfId="61" applyNumberFormat="1" applyFont="1" applyFill="1" applyBorder="1" applyAlignment="1" applyProtection="1">
      <alignment horizontal="center" vertical="center" wrapText="1"/>
      <protection locked="0"/>
    </xf>
    <xf numFmtId="49" fontId="6" fillId="0" borderId="50" xfId="61" applyNumberFormat="1" applyFont="1" applyFill="1" applyBorder="1" applyAlignment="1" applyProtection="1">
      <alignment horizontal="center" vertical="center" wrapText="1"/>
      <protection locked="0"/>
    </xf>
    <xf numFmtId="49" fontId="6" fillId="0" borderId="42" xfId="61" applyNumberFormat="1" applyFont="1" applyFill="1" applyBorder="1" applyAlignment="1" applyProtection="1">
      <alignment horizontal="center" vertical="center" wrapText="1"/>
      <protection locked="0"/>
    </xf>
    <xf numFmtId="204" fontId="6" fillId="0" borderId="60" xfId="44" applyNumberFormat="1" applyFont="1" applyFill="1" applyBorder="1" applyAlignment="1">
      <alignment horizontal="center" vertical="center" wrapText="1"/>
    </xf>
    <xf numFmtId="204" fontId="6" fillId="0" borderId="14" xfId="44" applyNumberFormat="1" applyFont="1" applyFill="1" applyBorder="1" applyAlignment="1">
      <alignment horizontal="center" vertical="center" wrapText="1"/>
    </xf>
    <xf numFmtId="49" fontId="6" fillId="0" borderId="62" xfId="61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61" applyNumberFormat="1" applyFont="1" applyFill="1" applyBorder="1" applyAlignment="1" applyProtection="1">
      <alignment horizontal="center" vertical="center" wrapText="1"/>
      <protection locked="0"/>
    </xf>
    <xf numFmtId="49" fontId="6" fillId="0" borderId="63" xfId="61" applyNumberFormat="1" applyFont="1" applyFill="1" applyBorder="1" applyAlignment="1" applyProtection="1">
      <alignment horizontal="center" vertical="center" wrapText="1"/>
      <protection locked="0"/>
    </xf>
    <xf numFmtId="204" fontId="6" fillId="0" borderId="43" xfId="61" applyNumberFormat="1" applyFont="1" applyFill="1" applyBorder="1" applyAlignment="1">
      <alignment horizontal="left" vertical="center" wrapText="1"/>
      <protection/>
    </xf>
    <xf numFmtId="204" fontId="6" fillId="0" borderId="39" xfId="61" applyNumberFormat="1" applyFont="1" applyFill="1" applyBorder="1" applyAlignment="1">
      <alignment horizontal="left" vertical="center" wrapText="1"/>
      <protection/>
    </xf>
    <xf numFmtId="49" fontId="6" fillId="0" borderId="56" xfId="61" applyNumberFormat="1" applyFont="1" applyFill="1" applyBorder="1" applyAlignment="1" applyProtection="1">
      <alignment horizontal="center" vertical="center" wrapText="1"/>
      <protection locked="0"/>
    </xf>
    <xf numFmtId="49" fontId="6" fillId="0" borderId="49" xfId="61" applyNumberFormat="1" applyFont="1" applyFill="1" applyBorder="1" applyAlignment="1" applyProtection="1">
      <alignment horizontal="center" vertical="center" wrapText="1"/>
      <protection locked="0"/>
    </xf>
    <xf numFmtId="49" fontId="6" fillId="0" borderId="57" xfId="61" applyNumberFormat="1" applyFont="1" applyFill="1" applyBorder="1" applyAlignment="1" applyProtection="1">
      <alignment horizontal="center" vertical="center" wrapText="1"/>
      <protection locked="0"/>
    </xf>
    <xf numFmtId="49" fontId="6" fillId="0" borderId="64" xfId="61" applyNumberFormat="1" applyFont="1" applyFill="1" applyBorder="1" applyAlignment="1" applyProtection="1">
      <alignment horizontal="center" vertical="center" wrapText="1"/>
      <protection locked="0"/>
    </xf>
    <xf numFmtId="49" fontId="6" fillId="0" borderId="65" xfId="63" applyNumberFormat="1" applyFont="1" applyFill="1" applyBorder="1" applyAlignment="1" applyProtection="1">
      <alignment horizontal="center" vertical="top" wrapText="1"/>
      <protection locked="0"/>
    </xf>
    <xf numFmtId="49" fontId="6" fillId="0" borderId="32" xfId="63" applyNumberFormat="1" applyFont="1" applyFill="1" applyBorder="1" applyAlignment="1" applyProtection="1">
      <alignment horizontal="center" vertical="top" wrapText="1"/>
      <protection locked="0"/>
    </xf>
    <xf numFmtId="49" fontId="6" fillId="0" borderId="13" xfId="63" applyNumberFormat="1" applyFont="1" applyFill="1" applyBorder="1" applyAlignment="1" applyProtection="1">
      <alignment horizontal="center" vertical="top" wrapText="1"/>
      <protection locked="0"/>
    </xf>
    <xf numFmtId="204" fontId="5" fillId="0" borderId="49" xfId="47" applyNumberFormat="1" applyFont="1" applyFill="1" applyBorder="1" applyAlignment="1">
      <alignment horizontal="center" vertical="center" wrapText="1"/>
    </xf>
    <xf numFmtId="204" fontId="5" fillId="0" borderId="13" xfId="47" applyNumberFormat="1" applyFont="1" applyFill="1" applyBorder="1" applyAlignment="1">
      <alignment horizontal="center" vertical="center" wrapText="1"/>
    </xf>
    <xf numFmtId="204" fontId="5" fillId="0" borderId="66" xfId="47" applyNumberFormat="1" applyFont="1" applyFill="1" applyBorder="1" applyAlignment="1">
      <alignment horizontal="center" vertical="center" wrapText="1"/>
    </xf>
    <xf numFmtId="204" fontId="5" fillId="0" borderId="48" xfId="47" applyNumberFormat="1" applyFont="1" applyFill="1" applyBorder="1" applyAlignment="1">
      <alignment horizontal="center" vertical="center" wrapText="1"/>
    </xf>
    <xf numFmtId="204" fontId="8" fillId="0" borderId="0" xfId="63" applyNumberFormat="1" applyFont="1" applyFill="1" applyBorder="1" applyAlignment="1">
      <alignment horizontal="right" vertical="center"/>
      <protection/>
    </xf>
    <xf numFmtId="204" fontId="5" fillId="0" borderId="0" xfId="63" applyNumberFormat="1" applyFont="1" applyFill="1" applyBorder="1" applyAlignment="1">
      <alignment horizontal="center" vertical="center" wrapText="1"/>
      <protection/>
    </xf>
    <xf numFmtId="204" fontId="6" fillId="0" borderId="64" xfId="63" applyNumberFormat="1" applyFont="1" applyFill="1" applyBorder="1" applyAlignment="1">
      <alignment horizontal="right" vertical="center" wrapText="1"/>
      <protection/>
    </xf>
    <xf numFmtId="204" fontId="5" fillId="0" borderId="67" xfId="63" applyNumberFormat="1" applyFont="1" applyFill="1" applyBorder="1" applyAlignment="1">
      <alignment horizontal="center" vertical="center" wrapText="1"/>
      <protection/>
    </xf>
    <xf numFmtId="204" fontId="5" fillId="0" borderId="57" xfId="63" applyNumberFormat="1" applyFont="1" applyFill="1" applyBorder="1" applyAlignment="1">
      <alignment horizontal="center" vertical="center" wrapText="1"/>
      <protection/>
    </xf>
    <xf numFmtId="204" fontId="5" fillId="0" borderId="12" xfId="63" applyNumberFormat="1" applyFont="1" applyFill="1" applyBorder="1" applyAlignment="1">
      <alignment horizontal="center" vertical="center" wrapText="1"/>
      <protection/>
    </xf>
    <xf numFmtId="204" fontId="5" fillId="0" borderId="42" xfId="63" applyNumberFormat="1" applyFont="1" applyFill="1" applyBorder="1" applyAlignment="1">
      <alignment horizontal="center" vertical="center" wrapText="1"/>
      <protection/>
    </xf>
    <xf numFmtId="204" fontId="5" fillId="0" borderId="53" xfId="46" applyNumberFormat="1" applyFont="1" applyFill="1" applyBorder="1" applyAlignment="1">
      <alignment horizontal="center" vertical="center" wrapText="1"/>
    </xf>
    <xf numFmtId="204" fontId="5" fillId="0" borderId="34" xfId="46" applyNumberFormat="1" applyFont="1" applyFill="1" applyBorder="1" applyAlignment="1">
      <alignment horizontal="center" vertical="center" wrapText="1"/>
    </xf>
    <xf numFmtId="204" fontId="5" fillId="0" borderId="14" xfId="46" applyNumberFormat="1" applyFont="1" applyFill="1" applyBorder="1" applyAlignment="1">
      <alignment horizontal="center" vertical="center" wrapText="1"/>
    </xf>
    <xf numFmtId="204" fontId="5" fillId="0" borderId="46" xfId="63" applyNumberFormat="1" applyFont="1" applyFill="1" applyBorder="1" applyAlignment="1">
      <alignment horizontal="center" vertical="center" wrapText="1"/>
      <protection/>
    </xf>
    <xf numFmtId="204" fontId="5" fillId="0" borderId="68" xfId="63" applyNumberFormat="1" applyFont="1" applyFill="1" applyBorder="1" applyAlignment="1">
      <alignment horizontal="center" vertical="center" wrapText="1"/>
      <protection/>
    </xf>
    <xf numFmtId="204" fontId="5" fillId="0" borderId="69" xfId="63" applyNumberFormat="1" applyFont="1" applyFill="1" applyBorder="1" applyAlignment="1">
      <alignment horizontal="center" vertical="center" wrapText="1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3" xfId="46"/>
    <cellStyle name="Comma 3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2" xfId="61"/>
    <cellStyle name="Normal 3" xfId="62"/>
    <cellStyle name="Normal 5" xfId="63"/>
    <cellStyle name="Normal_Book2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000.2019\Anna%20varker\&#1380;&#1381;&#1414;&#1387;&#1409;&#1387;&#1407;&#1387;%20&#1392;&#1377;&#1406;&#1381;&#1388;&#1406;&#1377;&#1390;&#1398;&#1381;&#1408;%2020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cit elqayin mas"/>
      <sheetName val=" vark -marum"/>
    </sheetNames>
    <sheetDataSet>
      <sheetData sheetId="0">
        <row r="8">
          <cell r="E8">
            <v>50045631.800000004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2005"/>
  <sheetViews>
    <sheetView tabSelected="1" workbookViewId="0" topLeftCell="A1">
      <selection activeCell="A14" sqref="A14"/>
    </sheetView>
  </sheetViews>
  <sheetFormatPr defaultColWidth="9.00390625" defaultRowHeight="12.75"/>
  <cols>
    <col min="1" max="1" width="68.625" style="1" customWidth="1"/>
    <col min="2" max="2" width="27.625" style="2" customWidth="1"/>
    <col min="3" max="3" width="22.125" style="2" customWidth="1"/>
    <col min="4" max="4" width="20.875" style="2" customWidth="1"/>
    <col min="5" max="5" width="17.625" style="2" customWidth="1"/>
    <col min="6" max="6" width="19.00390625" style="2" customWidth="1"/>
    <col min="7" max="7" width="14.625" style="2" bestFit="1" customWidth="1"/>
    <col min="8" max="32" width="9.125" style="2" customWidth="1"/>
    <col min="33" max="16384" width="9.125" style="3" customWidth="1"/>
  </cols>
  <sheetData>
    <row r="1" spans="1:2" ht="26.25" customHeight="1">
      <c r="A1" s="139" t="s">
        <v>134</v>
      </c>
      <c r="B1" s="139"/>
    </row>
    <row r="2" ht="21" customHeight="1">
      <c r="B2" s="31" t="s">
        <v>81</v>
      </c>
    </row>
    <row r="3" ht="19.5" customHeight="1">
      <c r="B3" s="31" t="s">
        <v>26</v>
      </c>
    </row>
    <row r="4" spans="1:2" ht="52.5" customHeight="1">
      <c r="A4" s="138" t="s">
        <v>79</v>
      </c>
      <c r="B4" s="138"/>
    </row>
    <row r="5" spans="1:2" ht="27" customHeight="1" thickBot="1">
      <c r="A5" s="4"/>
      <c r="B5" s="20" t="s">
        <v>28</v>
      </c>
    </row>
    <row r="6" spans="1:32" s="36" customFormat="1" ht="40.5" customHeight="1" thickBot="1">
      <c r="A6" s="14" t="s">
        <v>0</v>
      </c>
      <c r="B6" s="60" t="s">
        <v>77</v>
      </c>
      <c r="C6" s="34"/>
      <c r="D6" s="35"/>
      <c r="E6" s="35"/>
      <c r="F6" s="35"/>
      <c r="G6" s="35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</row>
    <row r="7" spans="1:32" s="39" customFormat="1" ht="23.25" customHeight="1" thickBot="1">
      <c r="A7" s="15" t="s">
        <v>20</v>
      </c>
      <c r="B7" s="37">
        <f>B9+B27</f>
        <v>160310762.6</v>
      </c>
      <c r="C7" s="38"/>
      <c r="D7" s="35"/>
      <c r="E7" s="51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</row>
    <row r="8" spans="1:32" s="39" customFormat="1" ht="20.25" customHeight="1">
      <c r="A8" s="11" t="s">
        <v>1</v>
      </c>
      <c r="B8" s="40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</row>
    <row r="9" spans="1:32" s="39" customFormat="1" ht="28.5" customHeight="1">
      <c r="A9" s="41" t="s">
        <v>2</v>
      </c>
      <c r="B9" s="42">
        <f>B11+B18</f>
        <v>101221662.2</v>
      </c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</row>
    <row r="10" spans="1:32" s="39" customFormat="1" ht="16.5">
      <c r="A10" s="10" t="s">
        <v>1</v>
      </c>
      <c r="B10" s="42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</row>
    <row r="11" spans="1:32" s="39" customFormat="1" ht="24.75" customHeight="1">
      <c r="A11" s="41" t="s">
        <v>21</v>
      </c>
      <c r="B11" s="42">
        <f>B13</f>
        <v>89143889.5</v>
      </c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</row>
    <row r="12" spans="1:32" s="39" customFormat="1" ht="16.5">
      <c r="A12" s="10" t="s">
        <v>1</v>
      </c>
      <c r="B12" s="44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</row>
    <row r="13" spans="1:32" s="39" customFormat="1" ht="60.75" customHeight="1">
      <c r="A13" s="41" t="s">
        <v>3</v>
      </c>
      <c r="B13" s="45">
        <f>B14</f>
        <v>89143889.5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</row>
    <row r="14" spans="1:32" s="39" customFormat="1" ht="21" customHeight="1">
      <c r="A14" s="43" t="s">
        <v>23</v>
      </c>
      <c r="B14" s="46">
        <f>B16+B17</f>
        <v>89143889.5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</row>
    <row r="15" spans="1:32" s="39" customFormat="1" ht="21" customHeight="1">
      <c r="A15" s="10" t="s">
        <v>4</v>
      </c>
      <c r="B15" s="46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</row>
    <row r="16" spans="1:32" s="39" customFormat="1" ht="21" customHeight="1">
      <c r="A16" s="47" t="s">
        <v>5</v>
      </c>
      <c r="B16" s="46">
        <v>90000000</v>
      </c>
      <c r="C16" s="35"/>
      <c r="D16" s="48"/>
      <c r="E16" s="48"/>
      <c r="F16" s="48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</row>
    <row r="17" spans="1:32" s="39" customFormat="1" ht="21" customHeight="1">
      <c r="A17" s="47" t="s">
        <v>6</v>
      </c>
      <c r="B17" s="46">
        <v>-856110.5</v>
      </c>
      <c r="C17" s="35"/>
      <c r="D17" s="49"/>
      <c r="E17" s="49"/>
      <c r="F17" s="49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</row>
    <row r="18" spans="1:32" s="39" customFormat="1" ht="30" customHeight="1">
      <c r="A18" s="41" t="s">
        <v>25</v>
      </c>
      <c r="B18" s="45">
        <f>B20+B21+B22+B23</f>
        <v>12077772.700000007</v>
      </c>
      <c r="C18" s="35"/>
      <c r="D18" s="49"/>
      <c r="E18" s="49"/>
      <c r="F18" s="49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</row>
    <row r="19" spans="1:32" s="39" customFormat="1" ht="16.5">
      <c r="A19" s="10" t="s">
        <v>1</v>
      </c>
      <c r="B19" s="45"/>
      <c r="C19" s="35"/>
      <c r="D19" s="35"/>
      <c r="E19" s="35"/>
      <c r="F19" s="35"/>
      <c r="G19" s="50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</row>
    <row r="20" spans="1:32" s="39" customFormat="1" ht="46.5" customHeight="1">
      <c r="A20" s="41" t="s">
        <v>78</v>
      </c>
      <c r="B20" s="45">
        <v>42945946.1</v>
      </c>
      <c r="C20" s="51"/>
      <c r="D20" s="38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</row>
    <row r="21" spans="1:32" s="39" customFormat="1" ht="34.5" customHeight="1">
      <c r="A21" s="41" t="s">
        <v>24</v>
      </c>
      <c r="B21" s="45">
        <v>-50045631.8</v>
      </c>
      <c r="C21" s="35"/>
      <c r="D21" s="35"/>
      <c r="E21" s="35"/>
      <c r="F21" s="35"/>
      <c r="G21" s="50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</row>
    <row r="22" spans="1:32" s="39" customFormat="1" ht="45.75" customHeight="1">
      <c r="A22" s="41" t="s">
        <v>8</v>
      </c>
      <c r="B22" s="45">
        <v>19621366.1</v>
      </c>
      <c r="C22" s="35"/>
      <c r="D22" s="51"/>
      <c r="E22" s="49"/>
      <c r="F22" s="49"/>
      <c r="G22" s="49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</row>
    <row r="23" spans="1:65" s="39" customFormat="1" ht="24.75" customHeight="1">
      <c r="A23" s="41" t="s">
        <v>9</v>
      </c>
      <c r="B23" s="45">
        <f>SUM(B24:B26)</f>
        <v>-443907.69999999995</v>
      </c>
      <c r="C23" s="52"/>
      <c r="D23" s="35"/>
      <c r="E23" s="35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</row>
    <row r="24" spans="1:91" s="39" customFormat="1" ht="25.5" customHeight="1" hidden="1">
      <c r="A24" s="54" t="s">
        <v>10</v>
      </c>
      <c r="B24" s="55">
        <v>0</v>
      </c>
      <c r="C24" s="53"/>
      <c r="D24" s="35"/>
      <c r="E24" s="35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</row>
    <row r="25" spans="1:91" s="39" customFormat="1" ht="58.5" customHeight="1">
      <c r="A25" s="54" t="s">
        <v>135</v>
      </c>
      <c r="B25" s="55">
        <v>236217.4</v>
      </c>
      <c r="C25" s="53"/>
      <c r="D25" s="35"/>
      <c r="E25" s="35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</row>
    <row r="26" spans="1:91" s="39" customFormat="1" ht="25.5" customHeight="1">
      <c r="A26" s="54" t="s">
        <v>82</v>
      </c>
      <c r="B26" s="55">
        <v>-680125.1</v>
      </c>
      <c r="C26" s="53"/>
      <c r="D26" s="35"/>
      <c r="E26" s="35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</row>
    <row r="27" spans="1:32" s="39" customFormat="1" ht="28.5" customHeight="1">
      <c r="A27" s="41" t="s">
        <v>11</v>
      </c>
      <c r="B27" s="45">
        <f>B29+B34+B47</f>
        <v>59089100.4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</row>
    <row r="28" spans="1:32" s="39" customFormat="1" ht="15.75" customHeight="1">
      <c r="A28" s="10" t="s">
        <v>12</v>
      </c>
      <c r="B28" s="46"/>
      <c r="C28" s="35"/>
      <c r="D28" s="48"/>
      <c r="E28" s="48"/>
      <c r="F28" s="48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</row>
    <row r="29" spans="1:32" s="39" customFormat="1" ht="24" customHeight="1">
      <c r="A29" s="41" t="s">
        <v>21</v>
      </c>
      <c r="B29" s="45">
        <f>B31+B32</f>
        <v>124589605.8</v>
      </c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</row>
    <row r="30" spans="1:32" s="39" customFormat="1" ht="18" customHeight="1">
      <c r="A30" s="10" t="s">
        <v>1</v>
      </c>
      <c r="B30" s="46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</row>
    <row r="31" spans="1:32" s="39" customFormat="1" ht="26.25" customHeight="1">
      <c r="A31" s="41" t="s">
        <v>13</v>
      </c>
      <c r="B31" s="45">
        <v>244200000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</row>
    <row r="32" spans="1:32" s="39" customFormat="1" ht="30" customHeight="1">
      <c r="A32" s="41" t="s">
        <v>7</v>
      </c>
      <c r="B32" s="45">
        <f>B33</f>
        <v>-119610394.2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</row>
    <row r="33" spans="1:32" s="39" customFormat="1" ht="21.75" customHeight="1">
      <c r="A33" s="43" t="s">
        <v>23</v>
      </c>
      <c r="B33" s="46">
        <v>-119610394.2</v>
      </c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</row>
    <row r="34" spans="1:32" s="39" customFormat="1" ht="27.75" customHeight="1">
      <c r="A34" s="41" t="s">
        <v>22</v>
      </c>
      <c r="B34" s="45">
        <f>B36+B40+B43</f>
        <v>-65500505.4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</row>
    <row r="35" spans="1:32" s="39" customFormat="1" ht="19.5" customHeight="1">
      <c r="A35" s="10" t="s">
        <v>1</v>
      </c>
      <c r="B35" s="46"/>
      <c r="C35" s="35"/>
      <c r="D35" s="48"/>
      <c r="E35" s="48"/>
      <c r="F35" s="48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</row>
    <row r="36" spans="1:32" s="39" customFormat="1" ht="24" customHeight="1">
      <c r="A36" s="41" t="s">
        <v>14</v>
      </c>
      <c r="B36" s="45">
        <f>B39</f>
        <v>-65574352.9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</row>
    <row r="37" spans="1:32" s="39" customFormat="1" ht="22.5" customHeight="1">
      <c r="A37" s="43" t="s">
        <v>23</v>
      </c>
      <c r="B37" s="46">
        <f>B36</f>
        <v>-65574352.9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</row>
    <row r="38" spans="1:32" s="39" customFormat="1" ht="18" customHeight="1">
      <c r="A38" s="10" t="s">
        <v>4</v>
      </c>
      <c r="B38" s="46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</row>
    <row r="39" spans="1:32" s="39" customFormat="1" ht="25.5" customHeight="1">
      <c r="A39" s="47" t="s">
        <v>27</v>
      </c>
      <c r="B39" s="46">
        <v>-65574352.9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</row>
    <row r="40" spans="1:32" s="39" customFormat="1" ht="45.75" customHeight="1">
      <c r="A40" s="41" t="s">
        <v>15</v>
      </c>
      <c r="B40" s="45">
        <f>B42</f>
        <v>800847.5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</row>
    <row r="41" spans="1:32" s="39" customFormat="1" ht="23.25" customHeight="1">
      <c r="A41" s="10" t="s">
        <v>4</v>
      </c>
      <c r="B41" s="46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</row>
    <row r="42" spans="1:32" s="39" customFormat="1" ht="25.5" customHeight="1">
      <c r="A42" s="47" t="s">
        <v>16</v>
      </c>
      <c r="B42" s="46">
        <v>800847.5</v>
      </c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</row>
    <row r="43" spans="1:32" s="39" customFormat="1" ht="38.25" customHeight="1">
      <c r="A43" s="41" t="s">
        <v>17</v>
      </c>
      <c r="B43" s="56">
        <f>B46</f>
        <v>-727000</v>
      </c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</row>
    <row r="44" spans="1:32" s="39" customFormat="1" ht="23.25" customHeight="1">
      <c r="A44" s="43" t="s">
        <v>23</v>
      </c>
      <c r="B44" s="57">
        <f>B43</f>
        <v>-727000</v>
      </c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</row>
    <row r="45" spans="1:32" s="39" customFormat="1" ht="16.5">
      <c r="A45" s="10" t="s">
        <v>4</v>
      </c>
      <c r="B45" s="57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</row>
    <row r="46" spans="1:32" s="39" customFormat="1" ht="47.25" customHeight="1" thickBot="1">
      <c r="A46" s="58" t="s">
        <v>18</v>
      </c>
      <c r="B46" s="59">
        <v>-727000</v>
      </c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</row>
    <row r="47" spans="1:32" s="5" customFormat="1" ht="21" customHeight="1" hidden="1" thickBot="1">
      <c r="A47" s="12" t="s">
        <v>19</v>
      </c>
      <c r="B47" s="13">
        <v>0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</row>
    <row r="48" spans="1:32" s="8" customFormat="1" ht="13.5">
      <c r="A48" s="6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</row>
    <row r="49" spans="1:32" s="8" customFormat="1" ht="13.5">
      <c r="A49" s="6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</row>
    <row r="50" spans="1:32" s="8" customFormat="1" ht="13.5">
      <c r="A50" s="6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</row>
    <row r="51" spans="1:32" s="8" customFormat="1" ht="13.5">
      <c r="A51" s="6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</row>
    <row r="52" spans="1:32" s="8" customFormat="1" ht="13.5">
      <c r="A52" s="6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</row>
    <row r="53" spans="1:32" s="8" customFormat="1" ht="13.5">
      <c r="A53" s="6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</row>
    <row r="54" spans="1:32" s="8" customFormat="1" ht="13.5">
      <c r="A54" s="6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</row>
    <row r="55" spans="1:32" s="8" customFormat="1" ht="13.5">
      <c r="A55" s="6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</row>
    <row r="56" spans="1:32" s="8" customFormat="1" ht="13.5">
      <c r="A56" s="6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</row>
    <row r="57" spans="1:32" s="8" customFormat="1" ht="13.5">
      <c r="A57" s="6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</row>
    <row r="58" spans="1:32" s="8" customFormat="1" ht="13.5">
      <c r="A58" s="6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</row>
    <row r="59" spans="1:32" s="8" customFormat="1" ht="13.5">
      <c r="A59" s="6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</row>
    <row r="60" ht="13.5">
      <c r="A60" s="9"/>
    </row>
    <row r="61" ht="13.5">
      <c r="A61" s="9"/>
    </row>
    <row r="62" ht="13.5">
      <c r="A62" s="9"/>
    </row>
    <row r="63" ht="13.5">
      <c r="A63" s="9"/>
    </row>
    <row r="64" ht="13.5">
      <c r="A64" s="9"/>
    </row>
    <row r="65" ht="13.5">
      <c r="A65" s="9"/>
    </row>
    <row r="66" ht="13.5">
      <c r="A66" s="9"/>
    </row>
    <row r="67" ht="13.5">
      <c r="A67" s="9"/>
    </row>
    <row r="68" ht="13.5">
      <c r="A68" s="9"/>
    </row>
    <row r="69" ht="13.5">
      <c r="A69" s="9"/>
    </row>
    <row r="70" ht="13.5">
      <c r="A70" s="9"/>
    </row>
    <row r="71" ht="13.5">
      <c r="A71" s="9"/>
    </row>
    <row r="72" ht="13.5">
      <c r="A72" s="9"/>
    </row>
    <row r="73" ht="13.5">
      <c r="A73" s="9"/>
    </row>
    <row r="74" ht="13.5">
      <c r="A74" s="9"/>
    </row>
    <row r="75" ht="13.5">
      <c r="A75" s="9"/>
    </row>
    <row r="76" ht="13.5">
      <c r="A76" s="9"/>
    </row>
    <row r="77" ht="13.5">
      <c r="A77" s="9"/>
    </row>
    <row r="78" ht="13.5">
      <c r="A78" s="9"/>
    </row>
    <row r="79" ht="13.5">
      <c r="A79" s="9"/>
    </row>
    <row r="80" ht="13.5">
      <c r="A80" s="9"/>
    </row>
    <row r="81" ht="13.5">
      <c r="A81" s="9"/>
    </row>
    <row r="82" ht="13.5">
      <c r="A82" s="9"/>
    </row>
    <row r="83" ht="13.5">
      <c r="A83" s="9"/>
    </row>
    <row r="84" ht="13.5">
      <c r="A84" s="9"/>
    </row>
    <row r="85" ht="13.5">
      <c r="A85" s="9"/>
    </row>
    <row r="86" ht="13.5">
      <c r="A86" s="9"/>
    </row>
    <row r="87" ht="13.5">
      <c r="A87" s="9"/>
    </row>
    <row r="88" ht="13.5">
      <c r="A88" s="9"/>
    </row>
    <row r="89" ht="13.5">
      <c r="A89" s="9"/>
    </row>
    <row r="90" ht="13.5">
      <c r="A90" s="9"/>
    </row>
    <row r="91" ht="13.5">
      <c r="A91" s="9"/>
    </row>
    <row r="92" ht="13.5">
      <c r="A92" s="9"/>
    </row>
    <row r="93" ht="13.5">
      <c r="A93" s="9"/>
    </row>
    <row r="94" ht="13.5">
      <c r="A94" s="9"/>
    </row>
    <row r="95" ht="13.5">
      <c r="A95" s="9"/>
    </row>
    <row r="96" ht="13.5">
      <c r="A96" s="9"/>
    </row>
    <row r="97" ht="13.5">
      <c r="A97" s="9"/>
    </row>
    <row r="98" ht="13.5">
      <c r="A98" s="9"/>
    </row>
    <row r="99" ht="13.5">
      <c r="A99" s="9"/>
    </row>
    <row r="100" ht="13.5">
      <c r="A100" s="9"/>
    </row>
    <row r="101" ht="13.5">
      <c r="A101" s="9"/>
    </row>
    <row r="102" ht="13.5">
      <c r="A102" s="9"/>
    </row>
    <row r="103" ht="13.5">
      <c r="A103" s="9"/>
    </row>
    <row r="104" ht="13.5">
      <c r="A104" s="9"/>
    </row>
    <row r="105" ht="13.5">
      <c r="A105" s="9"/>
    </row>
    <row r="106" ht="13.5">
      <c r="A106" s="9"/>
    </row>
    <row r="107" ht="13.5">
      <c r="A107" s="9"/>
    </row>
    <row r="108" ht="13.5">
      <c r="A108" s="9"/>
    </row>
    <row r="109" ht="13.5">
      <c r="A109" s="9"/>
    </row>
    <row r="110" ht="13.5">
      <c r="A110" s="9"/>
    </row>
    <row r="111" ht="13.5">
      <c r="A111" s="9"/>
    </row>
    <row r="112" ht="13.5">
      <c r="A112" s="9"/>
    </row>
    <row r="113" ht="13.5">
      <c r="A113" s="9"/>
    </row>
    <row r="114" ht="13.5">
      <c r="A114" s="9"/>
    </row>
    <row r="115" ht="13.5">
      <c r="A115" s="9"/>
    </row>
    <row r="116" ht="13.5">
      <c r="A116" s="9"/>
    </row>
    <row r="117" ht="13.5">
      <c r="A117" s="9"/>
    </row>
    <row r="118" ht="13.5">
      <c r="A118" s="9"/>
    </row>
    <row r="119" ht="13.5">
      <c r="A119" s="9"/>
    </row>
    <row r="120" ht="13.5">
      <c r="A120" s="9"/>
    </row>
    <row r="121" ht="13.5">
      <c r="A121" s="9"/>
    </row>
    <row r="122" ht="13.5">
      <c r="A122" s="9"/>
    </row>
    <row r="123" ht="13.5">
      <c r="A123" s="9"/>
    </row>
    <row r="124" ht="13.5">
      <c r="A124" s="9"/>
    </row>
    <row r="125" ht="13.5">
      <c r="A125" s="9"/>
    </row>
    <row r="126" ht="13.5">
      <c r="A126" s="9"/>
    </row>
    <row r="127" ht="13.5">
      <c r="A127" s="9"/>
    </row>
    <row r="128" ht="13.5">
      <c r="A128" s="9"/>
    </row>
    <row r="129" ht="13.5">
      <c r="A129" s="9"/>
    </row>
    <row r="130" ht="13.5">
      <c r="A130" s="9"/>
    </row>
    <row r="131" ht="13.5">
      <c r="A131" s="9"/>
    </row>
    <row r="132" ht="13.5">
      <c r="A132" s="9"/>
    </row>
    <row r="133" ht="13.5">
      <c r="A133" s="9"/>
    </row>
    <row r="134" ht="13.5">
      <c r="A134" s="9"/>
    </row>
    <row r="135" ht="13.5">
      <c r="A135" s="9"/>
    </row>
    <row r="136" ht="13.5">
      <c r="A136" s="9"/>
    </row>
    <row r="137" ht="13.5">
      <c r="A137" s="9"/>
    </row>
    <row r="138" ht="13.5">
      <c r="A138" s="9"/>
    </row>
    <row r="139" ht="13.5">
      <c r="A139" s="9"/>
    </row>
    <row r="140" ht="13.5">
      <c r="A140" s="9"/>
    </row>
    <row r="141" ht="13.5">
      <c r="A141" s="9"/>
    </row>
    <row r="142" ht="13.5">
      <c r="A142" s="9"/>
    </row>
    <row r="143" ht="13.5">
      <c r="A143" s="9"/>
    </row>
    <row r="144" ht="13.5">
      <c r="A144" s="9"/>
    </row>
    <row r="145" ht="13.5">
      <c r="A145" s="9"/>
    </row>
    <row r="146" ht="13.5">
      <c r="A146" s="9"/>
    </row>
    <row r="147" ht="13.5">
      <c r="A147" s="9"/>
    </row>
    <row r="148" ht="13.5">
      <c r="A148" s="9"/>
    </row>
    <row r="149" ht="13.5">
      <c r="A149" s="9"/>
    </row>
    <row r="150" ht="13.5">
      <c r="A150" s="9"/>
    </row>
    <row r="151" ht="13.5">
      <c r="A151" s="9"/>
    </row>
    <row r="152" ht="13.5">
      <c r="A152" s="9"/>
    </row>
    <row r="153" ht="13.5">
      <c r="A153" s="9"/>
    </row>
    <row r="154" ht="13.5">
      <c r="A154" s="9"/>
    </row>
    <row r="155" ht="13.5">
      <c r="A155" s="9"/>
    </row>
    <row r="156" ht="13.5">
      <c r="A156" s="9"/>
    </row>
    <row r="157" ht="13.5">
      <c r="A157" s="9"/>
    </row>
    <row r="158" ht="13.5">
      <c r="A158" s="9"/>
    </row>
    <row r="159" ht="13.5">
      <c r="A159" s="9"/>
    </row>
    <row r="160" ht="13.5">
      <c r="A160" s="9"/>
    </row>
    <row r="161" ht="13.5">
      <c r="A161" s="9"/>
    </row>
    <row r="162" ht="13.5">
      <c r="A162" s="9"/>
    </row>
    <row r="163" ht="13.5">
      <c r="A163" s="9"/>
    </row>
    <row r="164" ht="13.5">
      <c r="A164" s="9"/>
    </row>
    <row r="165" ht="13.5">
      <c r="A165" s="9"/>
    </row>
    <row r="166" ht="13.5">
      <c r="A166" s="9"/>
    </row>
    <row r="167" ht="13.5">
      <c r="A167" s="9"/>
    </row>
    <row r="168" ht="13.5">
      <c r="A168" s="9"/>
    </row>
    <row r="169" ht="13.5">
      <c r="A169" s="9"/>
    </row>
    <row r="170" ht="13.5">
      <c r="A170" s="9"/>
    </row>
    <row r="171" ht="13.5">
      <c r="A171" s="9"/>
    </row>
    <row r="172" ht="13.5">
      <c r="A172" s="9"/>
    </row>
    <row r="173" ht="13.5">
      <c r="A173" s="9"/>
    </row>
    <row r="174" ht="13.5">
      <c r="A174" s="9"/>
    </row>
    <row r="175" ht="13.5">
      <c r="A175" s="9"/>
    </row>
    <row r="176" ht="13.5">
      <c r="A176" s="9"/>
    </row>
    <row r="177" ht="13.5">
      <c r="A177" s="9"/>
    </row>
    <row r="178" ht="13.5">
      <c r="A178" s="9"/>
    </row>
    <row r="179" ht="13.5">
      <c r="A179" s="9"/>
    </row>
    <row r="180" ht="13.5">
      <c r="A180" s="9"/>
    </row>
    <row r="181" ht="13.5">
      <c r="A181" s="9"/>
    </row>
    <row r="182" ht="13.5">
      <c r="A182" s="9"/>
    </row>
    <row r="183" ht="13.5">
      <c r="A183" s="9"/>
    </row>
    <row r="184" ht="13.5">
      <c r="A184" s="9"/>
    </row>
    <row r="185" ht="13.5">
      <c r="A185" s="9"/>
    </row>
    <row r="186" ht="13.5">
      <c r="A186" s="9"/>
    </row>
    <row r="187" ht="13.5">
      <c r="A187" s="9"/>
    </row>
    <row r="188" ht="13.5">
      <c r="A188" s="9"/>
    </row>
    <row r="189" ht="13.5">
      <c r="A189" s="9"/>
    </row>
    <row r="190" ht="13.5">
      <c r="A190" s="9"/>
    </row>
    <row r="191" ht="13.5">
      <c r="A191" s="9"/>
    </row>
    <row r="192" ht="13.5">
      <c r="A192" s="9"/>
    </row>
    <row r="193" ht="13.5">
      <c r="A193" s="9"/>
    </row>
    <row r="194" ht="13.5">
      <c r="A194" s="9"/>
    </row>
    <row r="195" ht="13.5">
      <c r="A195" s="9"/>
    </row>
    <row r="196" ht="13.5">
      <c r="A196" s="9"/>
    </row>
    <row r="197" ht="13.5">
      <c r="A197" s="9"/>
    </row>
    <row r="198" ht="13.5">
      <c r="A198" s="9"/>
    </row>
    <row r="199" ht="13.5">
      <c r="A199" s="9"/>
    </row>
    <row r="200" ht="13.5">
      <c r="A200" s="9"/>
    </row>
    <row r="201" ht="13.5">
      <c r="A201" s="9"/>
    </row>
    <row r="202" ht="13.5">
      <c r="A202" s="9"/>
    </row>
    <row r="203" ht="13.5">
      <c r="A203" s="9"/>
    </row>
    <row r="204" ht="13.5">
      <c r="A204" s="9"/>
    </row>
    <row r="205" ht="13.5">
      <c r="A205" s="9"/>
    </row>
    <row r="206" ht="13.5">
      <c r="A206" s="9"/>
    </row>
    <row r="207" ht="13.5">
      <c r="A207" s="9"/>
    </row>
    <row r="208" ht="13.5">
      <c r="A208" s="9"/>
    </row>
    <row r="209" ht="13.5">
      <c r="A209" s="9"/>
    </row>
    <row r="210" ht="13.5">
      <c r="A210" s="9"/>
    </row>
    <row r="211" ht="13.5">
      <c r="A211" s="9"/>
    </row>
    <row r="212" ht="13.5">
      <c r="A212" s="9"/>
    </row>
    <row r="213" ht="13.5">
      <c r="A213" s="9"/>
    </row>
    <row r="214" ht="13.5">
      <c r="A214" s="9"/>
    </row>
    <row r="215" ht="13.5">
      <c r="A215" s="9"/>
    </row>
    <row r="216" ht="13.5">
      <c r="A216" s="9"/>
    </row>
    <row r="217" ht="13.5">
      <c r="A217" s="9"/>
    </row>
    <row r="218" ht="13.5">
      <c r="A218" s="9"/>
    </row>
    <row r="219" ht="13.5">
      <c r="A219" s="9"/>
    </row>
    <row r="220" ht="13.5">
      <c r="A220" s="9"/>
    </row>
    <row r="221" ht="13.5">
      <c r="A221" s="9"/>
    </row>
    <row r="222" ht="13.5">
      <c r="A222" s="9"/>
    </row>
    <row r="223" ht="13.5">
      <c r="A223" s="9"/>
    </row>
    <row r="224" ht="13.5">
      <c r="A224" s="9"/>
    </row>
    <row r="225" ht="13.5">
      <c r="A225" s="9"/>
    </row>
    <row r="226" ht="13.5">
      <c r="A226" s="9"/>
    </row>
    <row r="227" ht="13.5">
      <c r="A227" s="9"/>
    </row>
    <row r="228" ht="13.5">
      <c r="A228" s="9"/>
    </row>
    <row r="229" ht="13.5">
      <c r="A229" s="9"/>
    </row>
    <row r="230" ht="13.5">
      <c r="A230" s="9"/>
    </row>
    <row r="231" ht="13.5">
      <c r="A231" s="9"/>
    </row>
    <row r="232" ht="13.5">
      <c r="A232" s="9"/>
    </row>
    <row r="233" ht="13.5">
      <c r="A233" s="9"/>
    </row>
    <row r="234" ht="13.5">
      <c r="A234" s="9"/>
    </row>
    <row r="235" ht="13.5">
      <c r="A235" s="9"/>
    </row>
    <row r="236" ht="13.5">
      <c r="A236" s="9"/>
    </row>
    <row r="237" ht="13.5">
      <c r="A237" s="9"/>
    </row>
    <row r="238" ht="13.5">
      <c r="A238" s="9"/>
    </row>
    <row r="239" ht="13.5">
      <c r="A239" s="9"/>
    </row>
    <row r="240" ht="13.5">
      <c r="A240" s="9"/>
    </row>
    <row r="241" ht="13.5">
      <c r="A241" s="9"/>
    </row>
    <row r="242" ht="13.5">
      <c r="A242" s="9"/>
    </row>
    <row r="243" ht="13.5">
      <c r="A243" s="9"/>
    </row>
    <row r="244" ht="13.5">
      <c r="A244" s="9"/>
    </row>
    <row r="245" ht="13.5">
      <c r="A245" s="9"/>
    </row>
    <row r="246" ht="13.5">
      <c r="A246" s="9"/>
    </row>
    <row r="247" ht="13.5">
      <c r="A247" s="9"/>
    </row>
    <row r="248" ht="13.5">
      <c r="A248" s="9"/>
    </row>
    <row r="249" ht="13.5">
      <c r="A249" s="9"/>
    </row>
    <row r="250" ht="13.5">
      <c r="A250" s="9"/>
    </row>
    <row r="251" ht="13.5">
      <c r="A251" s="9"/>
    </row>
    <row r="252" ht="13.5">
      <c r="A252" s="9"/>
    </row>
    <row r="253" ht="13.5">
      <c r="A253" s="9"/>
    </row>
    <row r="254" ht="13.5">
      <c r="A254" s="9"/>
    </row>
    <row r="255" ht="13.5">
      <c r="A255" s="9"/>
    </row>
    <row r="256" ht="13.5">
      <c r="A256" s="9"/>
    </row>
    <row r="257" ht="13.5">
      <c r="A257" s="9"/>
    </row>
    <row r="258" ht="13.5">
      <c r="A258" s="9"/>
    </row>
    <row r="259" ht="13.5">
      <c r="A259" s="9"/>
    </row>
    <row r="260" ht="13.5">
      <c r="A260" s="9"/>
    </row>
    <row r="261" ht="13.5">
      <c r="A261" s="9"/>
    </row>
    <row r="262" ht="13.5">
      <c r="A262" s="9"/>
    </row>
    <row r="263" ht="13.5">
      <c r="A263" s="9"/>
    </row>
    <row r="264" ht="13.5">
      <c r="A264" s="9"/>
    </row>
    <row r="265" ht="13.5">
      <c r="A265" s="9"/>
    </row>
    <row r="266" ht="13.5">
      <c r="A266" s="9"/>
    </row>
    <row r="267" ht="13.5">
      <c r="A267" s="9"/>
    </row>
    <row r="268" ht="13.5">
      <c r="A268" s="9"/>
    </row>
    <row r="269" ht="13.5">
      <c r="A269" s="9"/>
    </row>
    <row r="270" ht="13.5">
      <c r="A270" s="9"/>
    </row>
    <row r="271" ht="13.5">
      <c r="A271" s="9"/>
    </row>
    <row r="272" ht="13.5">
      <c r="A272" s="9"/>
    </row>
    <row r="273" ht="13.5">
      <c r="A273" s="9"/>
    </row>
    <row r="274" ht="13.5">
      <c r="A274" s="9"/>
    </row>
    <row r="275" ht="13.5">
      <c r="A275" s="9"/>
    </row>
    <row r="276" ht="13.5">
      <c r="A276" s="9"/>
    </row>
    <row r="277" ht="13.5">
      <c r="A277" s="9"/>
    </row>
    <row r="278" ht="13.5">
      <c r="A278" s="9"/>
    </row>
    <row r="279" ht="13.5">
      <c r="A279" s="9"/>
    </row>
    <row r="280" ht="13.5">
      <c r="A280" s="9"/>
    </row>
    <row r="281" ht="13.5">
      <c r="A281" s="9"/>
    </row>
    <row r="282" ht="13.5">
      <c r="A282" s="9"/>
    </row>
    <row r="283" ht="13.5">
      <c r="A283" s="9"/>
    </row>
    <row r="284" ht="13.5">
      <c r="A284" s="9"/>
    </row>
    <row r="285" ht="13.5">
      <c r="A285" s="9"/>
    </row>
    <row r="286" ht="13.5">
      <c r="A286" s="9"/>
    </row>
    <row r="287" ht="13.5">
      <c r="A287" s="9"/>
    </row>
    <row r="288" ht="13.5">
      <c r="A288" s="9"/>
    </row>
    <row r="289" ht="13.5">
      <c r="A289" s="9"/>
    </row>
    <row r="290" ht="13.5">
      <c r="A290" s="9"/>
    </row>
    <row r="291" ht="13.5">
      <c r="A291" s="9"/>
    </row>
    <row r="292" ht="13.5">
      <c r="A292" s="9"/>
    </row>
    <row r="293" ht="13.5">
      <c r="A293" s="9"/>
    </row>
    <row r="294" ht="13.5">
      <c r="A294" s="9"/>
    </row>
    <row r="295" ht="13.5">
      <c r="A295" s="9"/>
    </row>
    <row r="296" ht="13.5">
      <c r="A296" s="9"/>
    </row>
    <row r="297" ht="13.5">
      <c r="A297" s="9"/>
    </row>
    <row r="298" ht="13.5">
      <c r="A298" s="9"/>
    </row>
    <row r="299" ht="13.5">
      <c r="A299" s="9"/>
    </row>
    <row r="300" ht="13.5">
      <c r="A300" s="9"/>
    </row>
    <row r="301" ht="13.5">
      <c r="A301" s="9"/>
    </row>
    <row r="302" ht="13.5">
      <c r="A302" s="9"/>
    </row>
    <row r="303" ht="13.5">
      <c r="A303" s="9"/>
    </row>
    <row r="304" ht="13.5">
      <c r="A304" s="9"/>
    </row>
    <row r="305" ht="13.5">
      <c r="A305" s="9"/>
    </row>
    <row r="306" ht="13.5">
      <c r="A306" s="9"/>
    </row>
    <row r="307" ht="13.5">
      <c r="A307" s="9"/>
    </row>
    <row r="308" ht="13.5">
      <c r="A308" s="9"/>
    </row>
    <row r="309" ht="13.5">
      <c r="A309" s="9"/>
    </row>
    <row r="310" ht="13.5">
      <c r="A310" s="9"/>
    </row>
    <row r="311" ht="13.5">
      <c r="A311" s="9"/>
    </row>
    <row r="312" ht="13.5">
      <c r="A312" s="9"/>
    </row>
    <row r="313" ht="13.5">
      <c r="A313" s="9"/>
    </row>
    <row r="314" ht="13.5">
      <c r="A314" s="9"/>
    </row>
    <row r="315" ht="13.5">
      <c r="A315" s="9"/>
    </row>
    <row r="316" ht="13.5">
      <c r="A316" s="9"/>
    </row>
    <row r="317" ht="13.5">
      <c r="A317" s="9"/>
    </row>
    <row r="318" ht="13.5">
      <c r="A318" s="9"/>
    </row>
    <row r="319" ht="13.5">
      <c r="A319" s="9"/>
    </row>
    <row r="320" ht="13.5">
      <c r="A320" s="9"/>
    </row>
    <row r="321" ht="13.5">
      <c r="A321" s="9"/>
    </row>
    <row r="322" ht="13.5">
      <c r="A322" s="9"/>
    </row>
    <row r="323" ht="13.5">
      <c r="A323" s="9"/>
    </row>
    <row r="324" ht="13.5">
      <c r="A324" s="9"/>
    </row>
    <row r="325" ht="13.5">
      <c r="A325" s="9"/>
    </row>
    <row r="326" ht="13.5">
      <c r="A326" s="9"/>
    </row>
    <row r="327" ht="13.5">
      <c r="A327" s="9"/>
    </row>
    <row r="328" ht="13.5">
      <c r="A328" s="9"/>
    </row>
    <row r="329" ht="13.5">
      <c r="A329" s="9"/>
    </row>
    <row r="330" ht="13.5">
      <c r="A330" s="9"/>
    </row>
    <row r="331" ht="13.5">
      <c r="A331" s="9"/>
    </row>
    <row r="332" ht="13.5">
      <c r="A332" s="9"/>
    </row>
    <row r="333" ht="13.5">
      <c r="A333" s="9"/>
    </row>
    <row r="334" ht="13.5">
      <c r="A334" s="9"/>
    </row>
    <row r="335" ht="13.5">
      <c r="A335" s="9"/>
    </row>
    <row r="336" ht="13.5">
      <c r="A336" s="9"/>
    </row>
    <row r="337" ht="13.5">
      <c r="A337" s="9"/>
    </row>
    <row r="338" ht="13.5">
      <c r="A338" s="9"/>
    </row>
    <row r="339" ht="13.5">
      <c r="A339" s="9"/>
    </row>
    <row r="340" ht="13.5">
      <c r="A340" s="9"/>
    </row>
    <row r="341" ht="13.5">
      <c r="A341" s="9"/>
    </row>
    <row r="342" ht="13.5">
      <c r="A342" s="9"/>
    </row>
    <row r="343" ht="13.5">
      <c r="A343" s="9"/>
    </row>
    <row r="344" ht="13.5">
      <c r="A344" s="9"/>
    </row>
    <row r="345" ht="13.5">
      <c r="A345" s="9"/>
    </row>
    <row r="346" ht="13.5">
      <c r="A346" s="9"/>
    </row>
    <row r="347" ht="13.5">
      <c r="A347" s="9"/>
    </row>
    <row r="348" ht="13.5">
      <c r="A348" s="9"/>
    </row>
    <row r="349" ht="13.5">
      <c r="A349" s="9"/>
    </row>
    <row r="350" ht="13.5">
      <c r="A350" s="9"/>
    </row>
    <row r="351" ht="13.5">
      <c r="A351" s="9"/>
    </row>
    <row r="352" ht="13.5">
      <c r="A352" s="9"/>
    </row>
    <row r="353" ht="13.5">
      <c r="A353" s="9"/>
    </row>
    <row r="354" ht="13.5">
      <c r="A354" s="9"/>
    </row>
    <row r="355" ht="13.5">
      <c r="A355" s="9"/>
    </row>
    <row r="356" ht="13.5">
      <c r="A356" s="9"/>
    </row>
    <row r="357" ht="13.5">
      <c r="A357" s="9"/>
    </row>
    <row r="358" ht="13.5">
      <c r="A358" s="9"/>
    </row>
    <row r="359" ht="13.5">
      <c r="A359" s="9"/>
    </row>
    <row r="360" ht="13.5">
      <c r="A360" s="9"/>
    </row>
    <row r="361" ht="13.5">
      <c r="A361" s="9"/>
    </row>
    <row r="362" ht="13.5">
      <c r="A362" s="9"/>
    </row>
    <row r="363" ht="13.5">
      <c r="A363" s="9"/>
    </row>
    <row r="364" ht="13.5">
      <c r="A364" s="9"/>
    </row>
    <row r="365" ht="13.5">
      <c r="A365" s="9"/>
    </row>
    <row r="366" ht="13.5">
      <c r="A366" s="9"/>
    </row>
    <row r="367" ht="13.5">
      <c r="A367" s="9"/>
    </row>
    <row r="368" ht="13.5">
      <c r="A368" s="9"/>
    </row>
    <row r="369" ht="13.5">
      <c r="A369" s="9"/>
    </row>
    <row r="370" ht="13.5">
      <c r="A370" s="9"/>
    </row>
    <row r="371" ht="13.5">
      <c r="A371" s="9"/>
    </row>
    <row r="372" ht="13.5">
      <c r="A372" s="9"/>
    </row>
    <row r="373" ht="13.5">
      <c r="A373" s="9"/>
    </row>
    <row r="374" ht="13.5">
      <c r="A374" s="9"/>
    </row>
    <row r="375" ht="13.5">
      <c r="A375" s="9"/>
    </row>
    <row r="376" ht="13.5">
      <c r="A376" s="9"/>
    </row>
    <row r="377" ht="13.5">
      <c r="A377" s="9"/>
    </row>
    <row r="378" ht="13.5">
      <c r="A378" s="9"/>
    </row>
    <row r="379" ht="13.5">
      <c r="A379" s="9"/>
    </row>
    <row r="380" ht="13.5">
      <c r="A380" s="9"/>
    </row>
    <row r="381" ht="13.5">
      <c r="A381" s="9"/>
    </row>
    <row r="382" ht="13.5">
      <c r="A382" s="9"/>
    </row>
    <row r="383" ht="13.5">
      <c r="A383" s="9"/>
    </row>
    <row r="384" ht="13.5">
      <c r="A384" s="9"/>
    </row>
    <row r="385" ht="13.5">
      <c r="A385" s="9"/>
    </row>
    <row r="386" ht="13.5">
      <c r="A386" s="9"/>
    </row>
    <row r="387" ht="13.5">
      <c r="A387" s="9"/>
    </row>
    <row r="388" ht="13.5">
      <c r="A388" s="9"/>
    </row>
    <row r="389" ht="13.5">
      <c r="A389" s="9"/>
    </row>
    <row r="390" ht="13.5">
      <c r="A390" s="9"/>
    </row>
    <row r="391" ht="13.5">
      <c r="A391" s="9"/>
    </row>
    <row r="392" ht="13.5">
      <c r="A392" s="9"/>
    </row>
    <row r="393" ht="13.5">
      <c r="A393" s="9"/>
    </row>
    <row r="394" ht="13.5">
      <c r="A394" s="9"/>
    </row>
    <row r="395" ht="13.5">
      <c r="A395" s="9"/>
    </row>
    <row r="396" ht="13.5">
      <c r="A396" s="9"/>
    </row>
    <row r="397" ht="13.5">
      <c r="A397" s="9"/>
    </row>
    <row r="398" ht="13.5">
      <c r="A398" s="9"/>
    </row>
    <row r="399" ht="13.5">
      <c r="A399" s="9"/>
    </row>
    <row r="400" ht="13.5">
      <c r="A400" s="9"/>
    </row>
    <row r="401" ht="13.5">
      <c r="A401" s="9"/>
    </row>
    <row r="402" ht="13.5">
      <c r="A402" s="9"/>
    </row>
    <row r="403" ht="13.5">
      <c r="A403" s="9"/>
    </row>
    <row r="404" ht="13.5">
      <c r="A404" s="9"/>
    </row>
    <row r="405" ht="13.5">
      <c r="A405" s="9"/>
    </row>
    <row r="406" ht="13.5">
      <c r="A406" s="9"/>
    </row>
    <row r="407" ht="13.5">
      <c r="A407" s="9"/>
    </row>
    <row r="408" ht="13.5">
      <c r="A408" s="9"/>
    </row>
    <row r="409" ht="13.5">
      <c r="A409" s="9"/>
    </row>
    <row r="410" ht="13.5">
      <c r="A410" s="9"/>
    </row>
    <row r="411" ht="13.5">
      <c r="A411" s="9"/>
    </row>
    <row r="412" ht="13.5">
      <c r="A412" s="9"/>
    </row>
    <row r="413" ht="13.5">
      <c r="A413" s="9"/>
    </row>
    <row r="414" ht="13.5">
      <c r="A414" s="9"/>
    </row>
    <row r="415" ht="13.5">
      <c r="A415" s="9"/>
    </row>
    <row r="416" ht="13.5">
      <c r="A416" s="9"/>
    </row>
    <row r="417" ht="13.5">
      <c r="A417" s="9"/>
    </row>
    <row r="418" ht="13.5">
      <c r="A418" s="9"/>
    </row>
    <row r="419" ht="13.5">
      <c r="A419" s="9"/>
    </row>
    <row r="420" ht="13.5">
      <c r="A420" s="9"/>
    </row>
    <row r="421" ht="13.5">
      <c r="A421" s="9"/>
    </row>
    <row r="422" ht="13.5">
      <c r="A422" s="9"/>
    </row>
    <row r="423" ht="13.5">
      <c r="A423" s="9"/>
    </row>
    <row r="424" ht="13.5">
      <c r="A424" s="9"/>
    </row>
    <row r="425" ht="13.5">
      <c r="A425" s="9"/>
    </row>
    <row r="426" ht="13.5">
      <c r="A426" s="9"/>
    </row>
    <row r="427" ht="13.5">
      <c r="A427" s="9"/>
    </row>
    <row r="428" ht="13.5">
      <c r="A428" s="9"/>
    </row>
    <row r="429" ht="13.5">
      <c r="A429" s="9"/>
    </row>
    <row r="430" ht="13.5">
      <c r="A430" s="9"/>
    </row>
    <row r="431" ht="13.5">
      <c r="A431" s="9"/>
    </row>
    <row r="432" ht="13.5">
      <c r="A432" s="9"/>
    </row>
    <row r="433" ht="13.5">
      <c r="A433" s="9"/>
    </row>
    <row r="434" ht="13.5">
      <c r="A434" s="9"/>
    </row>
    <row r="435" ht="13.5">
      <c r="A435" s="9"/>
    </row>
    <row r="436" ht="13.5">
      <c r="A436" s="9"/>
    </row>
    <row r="437" ht="13.5">
      <c r="A437" s="9"/>
    </row>
    <row r="438" ht="13.5">
      <c r="A438" s="9"/>
    </row>
    <row r="439" ht="13.5">
      <c r="A439" s="9"/>
    </row>
    <row r="440" ht="13.5">
      <c r="A440" s="9"/>
    </row>
    <row r="441" ht="13.5">
      <c r="A441" s="9"/>
    </row>
    <row r="442" ht="13.5">
      <c r="A442" s="9"/>
    </row>
    <row r="443" ht="13.5">
      <c r="A443" s="9"/>
    </row>
    <row r="444" ht="13.5">
      <c r="A444" s="9"/>
    </row>
    <row r="445" ht="13.5">
      <c r="A445" s="9"/>
    </row>
    <row r="446" ht="13.5">
      <c r="A446" s="9"/>
    </row>
    <row r="447" ht="13.5">
      <c r="A447" s="9"/>
    </row>
    <row r="448" ht="13.5">
      <c r="A448" s="9"/>
    </row>
    <row r="449" ht="13.5">
      <c r="A449" s="9"/>
    </row>
    <row r="450" ht="13.5">
      <c r="A450" s="9"/>
    </row>
    <row r="451" ht="13.5">
      <c r="A451" s="9"/>
    </row>
    <row r="452" ht="13.5">
      <c r="A452" s="9"/>
    </row>
    <row r="453" ht="13.5">
      <c r="A453" s="9"/>
    </row>
    <row r="454" ht="13.5">
      <c r="A454" s="9"/>
    </row>
    <row r="455" ht="13.5">
      <c r="A455" s="9"/>
    </row>
    <row r="456" ht="13.5">
      <c r="A456" s="9"/>
    </row>
    <row r="457" ht="13.5">
      <c r="A457" s="9"/>
    </row>
    <row r="458" ht="13.5">
      <c r="A458" s="9"/>
    </row>
    <row r="459" ht="13.5">
      <c r="A459" s="9"/>
    </row>
    <row r="460" ht="13.5">
      <c r="A460" s="9"/>
    </row>
    <row r="461" ht="13.5">
      <c r="A461" s="9"/>
    </row>
    <row r="462" ht="13.5">
      <c r="A462" s="9"/>
    </row>
    <row r="463" ht="13.5">
      <c r="A463" s="9"/>
    </row>
    <row r="464" ht="13.5">
      <c r="A464" s="9"/>
    </row>
    <row r="465" ht="13.5">
      <c r="A465" s="9"/>
    </row>
    <row r="466" ht="13.5">
      <c r="A466" s="9"/>
    </row>
    <row r="467" ht="13.5">
      <c r="A467" s="9"/>
    </row>
    <row r="468" ht="13.5">
      <c r="A468" s="9"/>
    </row>
    <row r="469" ht="13.5">
      <c r="A469" s="9"/>
    </row>
    <row r="470" ht="13.5">
      <c r="A470" s="9"/>
    </row>
    <row r="471" ht="13.5">
      <c r="A471" s="9"/>
    </row>
    <row r="472" ht="13.5">
      <c r="A472" s="9"/>
    </row>
    <row r="473" ht="13.5">
      <c r="A473" s="9"/>
    </row>
    <row r="474" ht="13.5">
      <c r="A474" s="9"/>
    </row>
    <row r="475" ht="13.5">
      <c r="A475" s="9"/>
    </row>
    <row r="476" ht="13.5">
      <c r="A476" s="9"/>
    </row>
    <row r="477" ht="13.5">
      <c r="A477" s="9"/>
    </row>
    <row r="478" ht="13.5">
      <c r="A478" s="9"/>
    </row>
    <row r="479" ht="13.5">
      <c r="A479" s="9"/>
    </row>
    <row r="480" ht="13.5">
      <c r="A480" s="9"/>
    </row>
    <row r="481" ht="13.5">
      <c r="A481" s="9"/>
    </row>
    <row r="482" ht="13.5">
      <c r="A482" s="9"/>
    </row>
    <row r="483" ht="13.5">
      <c r="A483" s="9"/>
    </row>
    <row r="484" ht="13.5">
      <c r="A484" s="9"/>
    </row>
    <row r="485" ht="13.5">
      <c r="A485" s="9"/>
    </row>
    <row r="486" ht="13.5">
      <c r="A486" s="9"/>
    </row>
    <row r="487" ht="13.5">
      <c r="A487" s="9"/>
    </row>
    <row r="488" ht="13.5">
      <c r="A488" s="9"/>
    </row>
    <row r="489" ht="13.5">
      <c r="A489" s="9"/>
    </row>
    <row r="490" ht="13.5">
      <c r="A490" s="9"/>
    </row>
    <row r="491" ht="13.5">
      <c r="A491" s="9"/>
    </row>
    <row r="492" ht="13.5">
      <c r="A492" s="9"/>
    </row>
    <row r="493" ht="13.5">
      <c r="A493" s="9"/>
    </row>
    <row r="494" ht="13.5">
      <c r="A494" s="9"/>
    </row>
    <row r="495" ht="13.5">
      <c r="A495" s="9"/>
    </row>
    <row r="496" ht="13.5">
      <c r="A496" s="9"/>
    </row>
    <row r="497" ht="13.5">
      <c r="A497" s="9"/>
    </row>
    <row r="498" ht="13.5">
      <c r="A498" s="9"/>
    </row>
    <row r="499" ht="13.5">
      <c r="A499" s="9"/>
    </row>
    <row r="500" ht="13.5">
      <c r="A500" s="9"/>
    </row>
    <row r="501" ht="13.5">
      <c r="A501" s="9"/>
    </row>
    <row r="502" ht="13.5">
      <c r="A502" s="9"/>
    </row>
    <row r="503" ht="13.5">
      <c r="A503" s="9"/>
    </row>
    <row r="504" ht="13.5">
      <c r="A504" s="9"/>
    </row>
    <row r="505" ht="13.5">
      <c r="A505" s="9"/>
    </row>
    <row r="506" ht="13.5">
      <c r="A506" s="9"/>
    </row>
    <row r="507" ht="13.5">
      <c r="A507" s="9"/>
    </row>
    <row r="508" ht="13.5">
      <c r="A508" s="9"/>
    </row>
    <row r="509" ht="13.5">
      <c r="A509" s="9"/>
    </row>
    <row r="510" ht="13.5">
      <c r="A510" s="9"/>
    </row>
    <row r="511" ht="13.5">
      <c r="A511" s="9"/>
    </row>
    <row r="512" ht="13.5">
      <c r="A512" s="9"/>
    </row>
    <row r="513" ht="13.5">
      <c r="A513" s="9"/>
    </row>
    <row r="514" ht="13.5">
      <c r="A514" s="9"/>
    </row>
    <row r="515" ht="13.5">
      <c r="A515" s="9"/>
    </row>
    <row r="516" ht="13.5">
      <c r="A516" s="9"/>
    </row>
    <row r="517" ht="13.5">
      <c r="A517" s="9"/>
    </row>
    <row r="518" ht="13.5">
      <c r="A518" s="9"/>
    </row>
    <row r="519" ht="13.5">
      <c r="A519" s="9"/>
    </row>
    <row r="520" ht="13.5">
      <c r="A520" s="9"/>
    </row>
    <row r="521" ht="13.5">
      <c r="A521" s="9"/>
    </row>
    <row r="522" ht="13.5">
      <c r="A522" s="9"/>
    </row>
    <row r="523" ht="13.5">
      <c r="A523" s="9"/>
    </row>
    <row r="524" ht="13.5">
      <c r="A524" s="9"/>
    </row>
    <row r="525" ht="13.5">
      <c r="A525" s="9"/>
    </row>
    <row r="526" ht="13.5">
      <c r="A526" s="9"/>
    </row>
    <row r="527" ht="13.5">
      <c r="A527" s="9"/>
    </row>
    <row r="528" ht="13.5">
      <c r="A528" s="9"/>
    </row>
    <row r="529" ht="13.5">
      <c r="A529" s="9"/>
    </row>
    <row r="530" ht="13.5">
      <c r="A530" s="9"/>
    </row>
    <row r="531" ht="13.5">
      <c r="A531" s="9"/>
    </row>
    <row r="532" ht="13.5">
      <c r="A532" s="9"/>
    </row>
    <row r="533" ht="13.5">
      <c r="A533" s="9"/>
    </row>
    <row r="534" ht="13.5">
      <c r="A534" s="9"/>
    </row>
    <row r="535" ht="13.5">
      <c r="A535" s="9"/>
    </row>
    <row r="536" ht="13.5">
      <c r="A536" s="9"/>
    </row>
    <row r="537" ht="13.5">
      <c r="A537" s="9"/>
    </row>
    <row r="538" ht="13.5">
      <c r="A538" s="9"/>
    </row>
    <row r="539" ht="13.5">
      <c r="A539" s="9"/>
    </row>
    <row r="540" ht="13.5">
      <c r="A540" s="9"/>
    </row>
    <row r="541" ht="13.5">
      <c r="A541" s="9"/>
    </row>
    <row r="542" ht="13.5">
      <c r="A542" s="9"/>
    </row>
    <row r="543" ht="13.5">
      <c r="A543" s="9"/>
    </row>
    <row r="544" ht="13.5">
      <c r="A544" s="9"/>
    </row>
    <row r="545" ht="13.5">
      <c r="A545" s="9"/>
    </row>
    <row r="546" ht="13.5">
      <c r="A546" s="9"/>
    </row>
    <row r="547" ht="13.5">
      <c r="A547" s="9"/>
    </row>
    <row r="548" ht="13.5">
      <c r="A548" s="9"/>
    </row>
    <row r="549" ht="13.5">
      <c r="A549" s="9"/>
    </row>
    <row r="550" ht="13.5">
      <c r="A550" s="9"/>
    </row>
    <row r="551" ht="13.5">
      <c r="A551" s="9"/>
    </row>
    <row r="552" ht="13.5">
      <c r="A552" s="9"/>
    </row>
    <row r="553" ht="13.5">
      <c r="A553" s="9"/>
    </row>
    <row r="554" ht="13.5">
      <c r="A554" s="9"/>
    </row>
    <row r="555" ht="13.5">
      <c r="A555" s="9"/>
    </row>
    <row r="556" ht="13.5">
      <c r="A556" s="9"/>
    </row>
    <row r="557" ht="13.5">
      <c r="A557" s="9"/>
    </row>
    <row r="558" ht="13.5">
      <c r="A558" s="9"/>
    </row>
    <row r="559" ht="13.5">
      <c r="A559" s="9"/>
    </row>
    <row r="560" ht="13.5">
      <c r="A560" s="9"/>
    </row>
    <row r="561" ht="13.5">
      <c r="A561" s="9"/>
    </row>
    <row r="562" ht="13.5">
      <c r="A562" s="9"/>
    </row>
    <row r="563" ht="13.5">
      <c r="A563" s="9"/>
    </row>
    <row r="564" ht="13.5">
      <c r="A564" s="9"/>
    </row>
    <row r="565" ht="13.5">
      <c r="A565" s="9"/>
    </row>
    <row r="566" ht="13.5">
      <c r="A566" s="9"/>
    </row>
    <row r="567" ht="13.5">
      <c r="A567" s="9"/>
    </row>
    <row r="568" ht="13.5">
      <c r="A568" s="9"/>
    </row>
    <row r="569" ht="13.5">
      <c r="A569" s="9"/>
    </row>
    <row r="570" ht="13.5">
      <c r="A570" s="9"/>
    </row>
    <row r="571" ht="13.5">
      <c r="A571" s="9"/>
    </row>
    <row r="572" ht="13.5">
      <c r="A572" s="9"/>
    </row>
    <row r="573" ht="13.5">
      <c r="A573" s="9"/>
    </row>
    <row r="574" ht="13.5">
      <c r="A574" s="9"/>
    </row>
    <row r="575" ht="13.5">
      <c r="A575" s="9"/>
    </row>
    <row r="576" ht="13.5">
      <c r="A576" s="9"/>
    </row>
    <row r="577" ht="13.5">
      <c r="A577" s="9"/>
    </row>
    <row r="578" ht="13.5">
      <c r="A578" s="9"/>
    </row>
    <row r="579" ht="13.5">
      <c r="A579" s="9"/>
    </row>
    <row r="580" ht="13.5">
      <c r="A580" s="9"/>
    </row>
    <row r="581" ht="13.5">
      <c r="A581" s="9"/>
    </row>
    <row r="582" ht="13.5">
      <c r="A582" s="9"/>
    </row>
    <row r="583" ht="13.5">
      <c r="A583" s="9"/>
    </row>
    <row r="584" ht="13.5">
      <c r="A584" s="9"/>
    </row>
    <row r="585" ht="13.5">
      <c r="A585" s="9"/>
    </row>
    <row r="586" ht="13.5">
      <c r="A586" s="9"/>
    </row>
    <row r="587" ht="13.5">
      <c r="A587" s="9"/>
    </row>
    <row r="588" ht="13.5">
      <c r="A588" s="9"/>
    </row>
    <row r="589" ht="13.5">
      <c r="A589" s="9"/>
    </row>
    <row r="590" ht="13.5">
      <c r="A590" s="9"/>
    </row>
    <row r="591" ht="13.5">
      <c r="A591" s="9"/>
    </row>
    <row r="592" ht="13.5">
      <c r="A592" s="9"/>
    </row>
    <row r="593" ht="13.5">
      <c r="A593" s="9"/>
    </row>
    <row r="594" ht="13.5">
      <c r="A594" s="9"/>
    </row>
    <row r="595" ht="13.5">
      <c r="A595" s="9"/>
    </row>
    <row r="596" ht="13.5">
      <c r="A596" s="9"/>
    </row>
    <row r="597" ht="13.5">
      <c r="A597" s="9"/>
    </row>
    <row r="598" ht="13.5">
      <c r="A598" s="9"/>
    </row>
    <row r="599" ht="13.5">
      <c r="A599" s="9"/>
    </row>
    <row r="600" ht="13.5">
      <c r="A600" s="9"/>
    </row>
    <row r="601" ht="13.5">
      <c r="A601" s="9"/>
    </row>
    <row r="602" ht="13.5">
      <c r="A602" s="9"/>
    </row>
    <row r="603" ht="13.5">
      <c r="A603" s="9"/>
    </row>
    <row r="604" ht="13.5">
      <c r="A604" s="9"/>
    </row>
    <row r="605" ht="13.5">
      <c r="A605" s="9"/>
    </row>
    <row r="606" ht="13.5">
      <c r="A606" s="9"/>
    </row>
    <row r="607" ht="13.5">
      <c r="A607" s="9"/>
    </row>
    <row r="608" ht="13.5">
      <c r="A608" s="9"/>
    </row>
    <row r="609" ht="13.5">
      <c r="A609" s="9"/>
    </row>
    <row r="610" ht="13.5">
      <c r="A610" s="9"/>
    </row>
    <row r="611" ht="13.5">
      <c r="A611" s="9"/>
    </row>
    <row r="612" ht="13.5">
      <c r="A612" s="9"/>
    </row>
    <row r="613" ht="13.5">
      <c r="A613" s="9"/>
    </row>
    <row r="614" ht="13.5">
      <c r="A614" s="9"/>
    </row>
    <row r="615" ht="13.5">
      <c r="A615" s="9"/>
    </row>
    <row r="616" ht="13.5">
      <c r="A616" s="9"/>
    </row>
    <row r="617" ht="13.5">
      <c r="A617" s="9"/>
    </row>
    <row r="618" ht="13.5">
      <c r="A618" s="9"/>
    </row>
    <row r="619" ht="13.5">
      <c r="A619" s="9"/>
    </row>
    <row r="620" ht="13.5">
      <c r="A620" s="9"/>
    </row>
    <row r="621" ht="13.5">
      <c r="A621" s="9"/>
    </row>
    <row r="622" ht="13.5">
      <c r="A622" s="9"/>
    </row>
    <row r="623" ht="13.5">
      <c r="A623" s="9"/>
    </row>
    <row r="624" ht="13.5">
      <c r="A624" s="9"/>
    </row>
    <row r="625" ht="13.5">
      <c r="A625" s="9"/>
    </row>
    <row r="626" ht="13.5">
      <c r="A626" s="9"/>
    </row>
    <row r="627" ht="13.5">
      <c r="A627" s="9"/>
    </row>
    <row r="628" ht="13.5">
      <c r="A628" s="9"/>
    </row>
    <row r="629" ht="13.5">
      <c r="A629" s="9"/>
    </row>
    <row r="630" ht="13.5">
      <c r="A630" s="9"/>
    </row>
    <row r="631" ht="13.5">
      <c r="A631" s="9"/>
    </row>
    <row r="632" ht="13.5">
      <c r="A632" s="9"/>
    </row>
    <row r="633" ht="13.5">
      <c r="A633" s="9"/>
    </row>
    <row r="634" ht="13.5">
      <c r="A634" s="9"/>
    </row>
    <row r="635" ht="13.5">
      <c r="A635" s="9"/>
    </row>
    <row r="636" ht="13.5">
      <c r="A636" s="9"/>
    </row>
    <row r="637" ht="13.5">
      <c r="A637" s="9"/>
    </row>
    <row r="638" ht="13.5">
      <c r="A638" s="9"/>
    </row>
    <row r="639" ht="13.5">
      <c r="A639" s="9"/>
    </row>
    <row r="640" ht="13.5">
      <c r="A640" s="9"/>
    </row>
    <row r="641" ht="13.5">
      <c r="A641" s="9"/>
    </row>
    <row r="642" ht="13.5">
      <c r="A642" s="9"/>
    </row>
    <row r="643" ht="13.5">
      <c r="A643" s="9"/>
    </row>
    <row r="644" ht="13.5">
      <c r="A644" s="9"/>
    </row>
    <row r="645" ht="13.5">
      <c r="A645" s="9"/>
    </row>
    <row r="646" ht="13.5">
      <c r="A646" s="9"/>
    </row>
    <row r="647" ht="13.5">
      <c r="A647" s="9"/>
    </row>
    <row r="648" ht="13.5">
      <c r="A648" s="9"/>
    </row>
    <row r="649" ht="13.5">
      <c r="A649" s="9"/>
    </row>
    <row r="650" ht="13.5">
      <c r="A650" s="9"/>
    </row>
    <row r="651" ht="13.5">
      <c r="A651" s="9"/>
    </row>
    <row r="652" ht="13.5">
      <c r="A652" s="9"/>
    </row>
    <row r="653" ht="13.5">
      <c r="A653" s="9"/>
    </row>
    <row r="654" ht="13.5">
      <c r="A654" s="9"/>
    </row>
    <row r="655" ht="13.5">
      <c r="A655" s="9"/>
    </row>
    <row r="656" ht="13.5">
      <c r="A656" s="9"/>
    </row>
    <row r="657" ht="13.5">
      <c r="A657" s="9"/>
    </row>
    <row r="658" ht="13.5">
      <c r="A658" s="9"/>
    </row>
    <row r="659" ht="13.5">
      <c r="A659" s="9"/>
    </row>
    <row r="660" ht="13.5">
      <c r="A660" s="9"/>
    </row>
    <row r="661" ht="13.5">
      <c r="A661" s="9"/>
    </row>
    <row r="662" ht="13.5">
      <c r="A662" s="9"/>
    </row>
    <row r="663" ht="13.5">
      <c r="A663" s="9"/>
    </row>
    <row r="664" ht="13.5">
      <c r="A664" s="9"/>
    </row>
    <row r="665" ht="13.5">
      <c r="A665" s="9"/>
    </row>
    <row r="666" ht="13.5">
      <c r="A666" s="9"/>
    </row>
    <row r="667" ht="13.5">
      <c r="A667" s="9"/>
    </row>
    <row r="668" ht="13.5">
      <c r="A668" s="9"/>
    </row>
    <row r="669" ht="13.5">
      <c r="A669" s="9"/>
    </row>
    <row r="670" ht="13.5">
      <c r="A670" s="9"/>
    </row>
    <row r="671" ht="13.5">
      <c r="A671" s="9"/>
    </row>
    <row r="672" ht="13.5">
      <c r="A672" s="9"/>
    </row>
    <row r="673" ht="13.5">
      <c r="A673" s="9"/>
    </row>
    <row r="674" ht="13.5">
      <c r="A674" s="9"/>
    </row>
    <row r="675" ht="13.5">
      <c r="A675" s="9"/>
    </row>
    <row r="676" ht="13.5">
      <c r="A676" s="9"/>
    </row>
    <row r="677" ht="13.5">
      <c r="A677" s="9"/>
    </row>
    <row r="678" ht="13.5">
      <c r="A678" s="9"/>
    </row>
    <row r="679" ht="13.5">
      <c r="A679" s="9"/>
    </row>
    <row r="680" ht="13.5">
      <c r="A680" s="9"/>
    </row>
    <row r="681" ht="13.5">
      <c r="A681" s="9"/>
    </row>
    <row r="682" ht="13.5">
      <c r="A682" s="9"/>
    </row>
    <row r="683" ht="13.5">
      <c r="A683" s="9"/>
    </row>
    <row r="684" ht="13.5">
      <c r="A684" s="9"/>
    </row>
    <row r="685" ht="13.5">
      <c r="A685" s="9"/>
    </row>
    <row r="686" ht="13.5">
      <c r="A686" s="9"/>
    </row>
    <row r="687" ht="13.5">
      <c r="A687" s="9"/>
    </row>
    <row r="688" ht="13.5">
      <c r="A688" s="9"/>
    </row>
    <row r="689" ht="13.5">
      <c r="A689" s="9"/>
    </row>
    <row r="690" ht="13.5">
      <c r="A690" s="9"/>
    </row>
    <row r="691" ht="13.5">
      <c r="A691" s="9"/>
    </row>
    <row r="692" ht="13.5">
      <c r="A692" s="9"/>
    </row>
    <row r="693" ht="13.5">
      <c r="A693" s="9"/>
    </row>
    <row r="694" ht="13.5">
      <c r="A694" s="9"/>
    </row>
    <row r="695" ht="13.5">
      <c r="A695" s="9"/>
    </row>
    <row r="696" ht="13.5">
      <c r="A696" s="9"/>
    </row>
    <row r="697" ht="13.5">
      <c r="A697" s="9"/>
    </row>
    <row r="698" ht="13.5">
      <c r="A698" s="9"/>
    </row>
    <row r="699" ht="13.5">
      <c r="A699" s="9"/>
    </row>
    <row r="700" ht="13.5">
      <c r="A700" s="9"/>
    </row>
    <row r="701" ht="13.5">
      <c r="A701" s="9"/>
    </row>
    <row r="702" ht="13.5">
      <c r="A702" s="9"/>
    </row>
    <row r="703" ht="13.5">
      <c r="A703" s="9"/>
    </row>
    <row r="704" ht="13.5">
      <c r="A704" s="9"/>
    </row>
    <row r="705" ht="13.5">
      <c r="A705" s="9"/>
    </row>
    <row r="706" ht="13.5">
      <c r="A706" s="9"/>
    </row>
    <row r="707" ht="13.5">
      <c r="A707" s="9"/>
    </row>
    <row r="708" ht="13.5">
      <c r="A708" s="9"/>
    </row>
    <row r="709" ht="13.5">
      <c r="A709" s="9"/>
    </row>
    <row r="710" ht="13.5">
      <c r="A710" s="9"/>
    </row>
    <row r="711" ht="13.5">
      <c r="A711" s="9"/>
    </row>
    <row r="712" ht="13.5">
      <c r="A712" s="9"/>
    </row>
    <row r="713" ht="13.5">
      <c r="A713" s="9"/>
    </row>
    <row r="714" ht="13.5">
      <c r="A714" s="9"/>
    </row>
    <row r="715" ht="13.5">
      <c r="A715" s="9"/>
    </row>
    <row r="716" ht="13.5">
      <c r="A716" s="9"/>
    </row>
    <row r="717" ht="13.5">
      <c r="A717" s="9"/>
    </row>
    <row r="718" ht="13.5">
      <c r="A718" s="9"/>
    </row>
    <row r="719" ht="13.5">
      <c r="A719" s="9"/>
    </row>
    <row r="720" ht="13.5">
      <c r="A720" s="9"/>
    </row>
    <row r="721" ht="13.5">
      <c r="A721" s="9"/>
    </row>
    <row r="722" ht="13.5">
      <c r="A722" s="9"/>
    </row>
    <row r="723" ht="13.5">
      <c r="A723" s="9"/>
    </row>
    <row r="724" ht="13.5">
      <c r="A724" s="9"/>
    </row>
    <row r="725" ht="13.5">
      <c r="A725" s="9"/>
    </row>
    <row r="726" ht="13.5">
      <c r="A726" s="9"/>
    </row>
    <row r="727" ht="13.5">
      <c r="A727" s="9"/>
    </row>
    <row r="728" ht="13.5">
      <c r="A728" s="9"/>
    </row>
    <row r="729" ht="13.5">
      <c r="A729" s="9"/>
    </row>
    <row r="730" ht="13.5">
      <c r="A730" s="9"/>
    </row>
    <row r="731" ht="13.5">
      <c r="A731" s="9"/>
    </row>
    <row r="732" ht="13.5">
      <c r="A732" s="9"/>
    </row>
    <row r="733" ht="13.5">
      <c r="A733" s="9"/>
    </row>
    <row r="734" ht="13.5">
      <c r="A734" s="9"/>
    </row>
    <row r="735" ht="13.5">
      <c r="A735" s="9"/>
    </row>
    <row r="736" ht="13.5">
      <c r="A736" s="9"/>
    </row>
    <row r="737" ht="13.5">
      <c r="A737" s="9"/>
    </row>
    <row r="738" ht="13.5">
      <c r="A738" s="9"/>
    </row>
    <row r="739" ht="13.5">
      <c r="A739" s="9"/>
    </row>
    <row r="740" ht="13.5">
      <c r="A740" s="9"/>
    </row>
    <row r="741" ht="13.5">
      <c r="A741" s="9"/>
    </row>
    <row r="742" ht="13.5">
      <c r="A742" s="9"/>
    </row>
    <row r="743" ht="13.5">
      <c r="A743" s="9"/>
    </row>
    <row r="744" ht="13.5">
      <c r="A744" s="9"/>
    </row>
    <row r="745" ht="13.5">
      <c r="A745" s="9"/>
    </row>
    <row r="746" ht="13.5">
      <c r="A746" s="9"/>
    </row>
    <row r="747" ht="13.5">
      <c r="A747" s="9"/>
    </row>
    <row r="748" ht="13.5">
      <c r="A748" s="9"/>
    </row>
    <row r="749" ht="13.5">
      <c r="A749" s="9"/>
    </row>
    <row r="750" ht="13.5">
      <c r="A750" s="9"/>
    </row>
    <row r="751" ht="13.5">
      <c r="A751" s="9"/>
    </row>
    <row r="752" ht="13.5">
      <c r="A752" s="9"/>
    </row>
    <row r="753" ht="13.5">
      <c r="A753" s="9"/>
    </row>
    <row r="754" ht="13.5">
      <c r="A754" s="9"/>
    </row>
    <row r="755" ht="13.5">
      <c r="A755" s="9"/>
    </row>
    <row r="756" ht="13.5">
      <c r="A756" s="9"/>
    </row>
    <row r="757" ht="13.5">
      <c r="A757" s="9"/>
    </row>
    <row r="758" ht="13.5">
      <c r="A758" s="9"/>
    </row>
    <row r="759" ht="13.5">
      <c r="A759" s="9"/>
    </row>
    <row r="760" ht="13.5">
      <c r="A760" s="9"/>
    </row>
    <row r="761" ht="13.5">
      <c r="A761" s="9"/>
    </row>
    <row r="762" ht="13.5">
      <c r="A762" s="9"/>
    </row>
    <row r="763" ht="13.5">
      <c r="A763" s="9"/>
    </row>
    <row r="764" ht="13.5">
      <c r="A764" s="9"/>
    </row>
    <row r="765" ht="13.5">
      <c r="A765" s="9"/>
    </row>
    <row r="766" ht="13.5">
      <c r="A766" s="9"/>
    </row>
    <row r="767" ht="13.5">
      <c r="A767" s="9"/>
    </row>
    <row r="768" ht="13.5">
      <c r="A768" s="9"/>
    </row>
    <row r="769" ht="13.5">
      <c r="A769" s="9"/>
    </row>
    <row r="770" ht="13.5">
      <c r="A770" s="9"/>
    </row>
    <row r="771" ht="13.5">
      <c r="A771" s="9"/>
    </row>
    <row r="772" ht="13.5">
      <c r="A772" s="9"/>
    </row>
    <row r="773" ht="13.5">
      <c r="A773" s="9"/>
    </row>
    <row r="774" ht="13.5">
      <c r="A774" s="9"/>
    </row>
    <row r="775" ht="13.5">
      <c r="A775" s="9"/>
    </row>
    <row r="776" ht="13.5">
      <c r="A776" s="9"/>
    </row>
    <row r="777" ht="13.5">
      <c r="A777" s="9"/>
    </row>
    <row r="778" ht="13.5">
      <c r="A778" s="9"/>
    </row>
    <row r="779" ht="13.5">
      <c r="A779" s="9"/>
    </row>
    <row r="780" ht="13.5">
      <c r="A780" s="9"/>
    </row>
    <row r="781" ht="13.5">
      <c r="A781" s="9"/>
    </row>
    <row r="782" ht="13.5">
      <c r="A782" s="9"/>
    </row>
    <row r="783" ht="13.5">
      <c r="A783" s="9"/>
    </row>
    <row r="784" ht="13.5">
      <c r="A784" s="9"/>
    </row>
    <row r="785" ht="13.5">
      <c r="A785" s="9"/>
    </row>
    <row r="786" ht="13.5">
      <c r="A786" s="9"/>
    </row>
    <row r="787" ht="13.5">
      <c r="A787" s="9"/>
    </row>
    <row r="788" ht="13.5">
      <c r="A788" s="9"/>
    </row>
    <row r="789" ht="13.5">
      <c r="A789" s="9"/>
    </row>
    <row r="790" ht="13.5">
      <c r="A790" s="9"/>
    </row>
    <row r="791" ht="13.5">
      <c r="A791" s="9"/>
    </row>
    <row r="792" ht="13.5">
      <c r="A792" s="9"/>
    </row>
    <row r="793" ht="13.5">
      <c r="A793" s="9"/>
    </row>
    <row r="794" ht="13.5">
      <c r="A794" s="9"/>
    </row>
    <row r="795" ht="13.5">
      <c r="A795" s="9"/>
    </row>
    <row r="796" ht="13.5">
      <c r="A796" s="9"/>
    </row>
    <row r="797" ht="13.5">
      <c r="A797" s="9"/>
    </row>
    <row r="798" ht="13.5">
      <c r="A798" s="9"/>
    </row>
    <row r="799" ht="13.5">
      <c r="A799" s="9"/>
    </row>
    <row r="800" ht="13.5">
      <c r="A800" s="9"/>
    </row>
    <row r="801" ht="13.5">
      <c r="A801" s="9"/>
    </row>
    <row r="802" ht="13.5">
      <c r="A802" s="9"/>
    </row>
    <row r="803" ht="13.5">
      <c r="A803" s="9"/>
    </row>
    <row r="804" ht="13.5">
      <c r="A804" s="9"/>
    </row>
    <row r="805" ht="13.5">
      <c r="A805" s="9"/>
    </row>
    <row r="806" ht="13.5">
      <c r="A806" s="9"/>
    </row>
    <row r="807" ht="13.5">
      <c r="A807" s="9"/>
    </row>
    <row r="808" ht="13.5">
      <c r="A808" s="9"/>
    </row>
    <row r="809" ht="13.5">
      <c r="A809" s="9"/>
    </row>
    <row r="810" ht="13.5">
      <c r="A810" s="9"/>
    </row>
    <row r="811" ht="13.5">
      <c r="A811" s="9"/>
    </row>
    <row r="812" ht="13.5">
      <c r="A812" s="9"/>
    </row>
    <row r="813" ht="13.5">
      <c r="A813" s="9"/>
    </row>
    <row r="814" ht="13.5">
      <c r="A814" s="9"/>
    </row>
    <row r="815" ht="13.5">
      <c r="A815" s="9"/>
    </row>
    <row r="816" ht="13.5">
      <c r="A816" s="9"/>
    </row>
    <row r="817" ht="13.5">
      <c r="A817" s="9"/>
    </row>
    <row r="818" ht="13.5">
      <c r="A818" s="9"/>
    </row>
    <row r="819" ht="13.5">
      <c r="A819" s="9"/>
    </row>
    <row r="820" ht="13.5">
      <c r="A820" s="9"/>
    </row>
    <row r="821" ht="13.5">
      <c r="A821" s="9"/>
    </row>
    <row r="822" ht="13.5">
      <c r="A822" s="9"/>
    </row>
    <row r="823" ht="13.5">
      <c r="A823" s="9"/>
    </row>
    <row r="824" ht="13.5">
      <c r="A824" s="9"/>
    </row>
    <row r="825" ht="13.5">
      <c r="A825" s="9"/>
    </row>
    <row r="826" ht="13.5">
      <c r="A826" s="9"/>
    </row>
    <row r="827" ht="13.5">
      <c r="A827" s="9"/>
    </row>
    <row r="828" ht="13.5">
      <c r="A828" s="9"/>
    </row>
    <row r="829" ht="13.5">
      <c r="A829" s="9"/>
    </row>
    <row r="830" ht="13.5">
      <c r="A830" s="9"/>
    </row>
    <row r="831" ht="13.5">
      <c r="A831" s="9"/>
    </row>
    <row r="832" ht="13.5">
      <c r="A832" s="9"/>
    </row>
    <row r="833" ht="13.5">
      <c r="A833" s="9"/>
    </row>
    <row r="834" ht="13.5">
      <c r="A834" s="9"/>
    </row>
    <row r="835" ht="13.5">
      <c r="A835" s="9"/>
    </row>
    <row r="836" ht="13.5">
      <c r="A836" s="9"/>
    </row>
    <row r="837" ht="13.5">
      <c r="A837" s="9"/>
    </row>
    <row r="838" ht="13.5">
      <c r="A838" s="9"/>
    </row>
    <row r="839" ht="13.5">
      <c r="A839" s="9"/>
    </row>
    <row r="840" ht="13.5">
      <c r="A840" s="9"/>
    </row>
    <row r="841" ht="13.5">
      <c r="A841" s="9"/>
    </row>
    <row r="842" ht="13.5">
      <c r="A842" s="9"/>
    </row>
    <row r="843" ht="13.5">
      <c r="A843" s="9"/>
    </row>
    <row r="844" ht="13.5">
      <c r="A844" s="9"/>
    </row>
    <row r="845" ht="13.5">
      <c r="A845" s="9"/>
    </row>
    <row r="846" ht="13.5">
      <c r="A846" s="9"/>
    </row>
    <row r="847" ht="13.5">
      <c r="A847" s="9"/>
    </row>
    <row r="848" ht="13.5">
      <c r="A848" s="9"/>
    </row>
    <row r="849" ht="13.5">
      <c r="A849" s="9"/>
    </row>
    <row r="850" ht="13.5">
      <c r="A850" s="9"/>
    </row>
    <row r="851" ht="13.5">
      <c r="A851" s="9"/>
    </row>
    <row r="852" ht="13.5">
      <c r="A852" s="9"/>
    </row>
    <row r="853" ht="13.5">
      <c r="A853" s="9"/>
    </row>
    <row r="854" ht="13.5">
      <c r="A854" s="9"/>
    </row>
    <row r="855" ht="13.5">
      <c r="A855" s="9"/>
    </row>
    <row r="856" ht="13.5">
      <c r="A856" s="9"/>
    </row>
    <row r="857" ht="13.5">
      <c r="A857" s="9"/>
    </row>
    <row r="858" ht="13.5">
      <c r="A858" s="9"/>
    </row>
    <row r="859" ht="13.5">
      <c r="A859" s="9"/>
    </row>
    <row r="860" ht="13.5">
      <c r="A860" s="9"/>
    </row>
    <row r="861" ht="13.5">
      <c r="A861" s="9"/>
    </row>
    <row r="862" ht="13.5">
      <c r="A862" s="9"/>
    </row>
    <row r="863" ht="13.5">
      <c r="A863" s="9"/>
    </row>
    <row r="864" ht="13.5">
      <c r="A864" s="9"/>
    </row>
    <row r="865" ht="13.5">
      <c r="A865" s="9"/>
    </row>
    <row r="866" ht="13.5">
      <c r="A866" s="9"/>
    </row>
    <row r="867" ht="13.5">
      <c r="A867" s="9"/>
    </row>
    <row r="868" ht="13.5">
      <c r="A868" s="9"/>
    </row>
    <row r="869" ht="13.5">
      <c r="A869" s="9"/>
    </row>
    <row r="870" ht="13.5">
      <c r="A870" s="9"/>
    </row>
    <row r="871" ht="13.5">
      <c r="A871" s="9"/>
    </row>
    <row r="872" ht="13.5">
      <c r="A872" s="9"/>
    </row>
    <row r="873" ht="13.5">
      <c r="A873" s="9"/>
    </row>
    <row r="874" ht="13.5">
      <c r="A874" s="9"/>
    </row>
    <row r="875" ht="13.5">
      <c r="A875" s="9"/>
    </row>
    <row r="876" ht="13.5">
      <c r="A876" s="9"/>
    </row>
    <row r="877" ht="13.5">
      <c r="A877" s="9"/>
    </row>
    <row r="878" ht="13.5">
      <c r="A878" s="9"/>
    </row>
    <row r="879" ht="13.5">
      <c r="A879" s="9"/>
    </row>
    <row r="880" ht="13.5">
      <c r="A880" s="9"/>
    </row>
    <row r="881" ht="13.5">
      <c r="A881" s="9"/>
    </row>
    <row r="882" ht="13.5">
      <c r="A882" s="9"/>
    </row>
    <row r="883" ht="13.5">
      <c r="A883" s="9"/>
    </row>
    <row r="884" ht="13.5">
      <c r="A884" s="9"/>
    </row>
    <row r="885" ht="13.5">
      <c r="A885" s="9"/>
    </row>
    <row r="886" ht="13.5">
      <c r="A886" s="9"/>
    </row>
    <row r="887" ht="13.5">
      <c r="A887" s="9"/>
    </row>
    <row r="888" ht="13.5">
      <c r="A888" s="9"/>
    </row>
    <row r="889" ht="13.5">
      <c r="A889" s="9"/>
    </row>
    <row r="890" ht="13.5">
      <c r="A890" s="9"/>
    </row>
    <row r="891" ht="13.5">
      <c r="A891" s="9"/>
    </row>
    <row r="892" ht="13.5">
      <c r="A892" s="9"/>
    </row>
    <row r="893" ht="13.5">
      <c r="A893" s="9"/>
    </row>
    <row r="894" ht="13.5">
      <c r="A894" s="9"/>
    </row>
    <row r="895" ht="13.5">
      <c r="A895" s="9"/>
    </row>
    <row r="896" ht="13.5">
      <c r="A896" s="9"/>
    </row>
    <row r="897" ht="13.5">
      <c r="A897" s="9"/>
    </row>
    <row r="898" ht="13.5">
      <c r="A898" s="9"/>
    </row>
    <row r="899" ht="13.5">
      <c r="A899" s="9"/>
    </row>
    <row r="900" ht="13.5">
      <c r="A900" s="9"/>
    </row>
    <row r="901" ht="13.5">
      <c r="A901" s="9"/>
    </row>
    <row r="902" ht="13.5">
      <c r="A902" s="9"/>
    </row>
    <row r="903" ht="13.5">
      <c r="A903" s="9"/>
    </row>
    <row r="904" ht="13.5">
      <c r="A904" s="9"/>
    </row>
    <row r="905" ht="13.5">
      <c r="A905" s="9"/>
    </row>
    <row r="906" ht="13.5">
      <c r="A906" s="9"/>
    </row>
    <row r="907" ht="13.5">
      <c r="A907" s="9"/>
    </row>
    <row r="908" ht="13.5">
      <c r="A908" s="9"/>
    </row>
    <row r="909" ht="13.5">
      <c r="A909" s="9"/>
    </row>
    <row r="910" ht="13.5">
      <c r="A910" s="9"/>
    </row>
    <row r="911" ht="13.5">
      <c r="A911" s="9"/>
    </row>
    <row r="912" ht="13.5">
      <c r="A912" s="9"/>
    </row>
    <row r="913" ht="13.5">
      <c r="A913" s="9"/>
    </row>
    <row r="914" ht="13.5">
      <c r="A914" s="9"/>
    </row>
    <row r="915" ht="13.5">
      <c r="A915" s="9"/>
    </row>
    <row r="916" ht="13.5">
      <c r="A916" s="9"/>
    </row>
    <row r="917" ht="13.5">
      <c r="A917" s="9"/>
    </row>
    <row r="918" ht="13.5">
      <c r="A918" s="9"/>
    </row>
    <row r="919" ht="13.5">
      <c r="A919" s="9"/>
    </row>
    <row r="920" ht="13.5">
      <c r="A920" s="9"/>
    </row>
    <row r="921" ht="13.5">
      <c r="A921" s="9"/>
    </row>
    <row r="922" ht="13.5">
      <c r="A922" s="9"/>
    </row>
    <row r="923" ht="13.5">
      <c r="A923" s="9"/>
    </row>
    <row r="924" ht="13.5">
      <c r="A924" s="9"/>
    </row>
    <row r="925" ht="13.5">
      <c r="A925" s="9"/>
    </row>
    <row r="926" ht="13.5">
      <c r="A926" s="9"/>
    </row>
    <row r="927" ht="13.5">
      <c r="A927" s="9"/>
    </row>
    <row r="928" ht="13.5">
      <c r="A928" s="9"/>
    </row>
    <row r="929" ht="13.5">
      <c r="A929" s="9"/>
    </row>
    <row r="930" ht="13.5">
      <c r="A930" s="9"/>
    </row>
    <row r="931" ht="13.5">
      <c r="A931" s="9"/>
    </row>
    <row r="932" ht="13.5">
      <c r="A932" s="9"/>
    </row>
    <row r="933" ht="13.5">
      <c r="A933" s="9"/>
    </row>
    <row r="934" ht="13.5">
      <c r="A934" s="9"/>
    </row>
    <row r="935" ht="13.5">
      <c r="A935" s="9"/>
    </row>
    <row r="936" ht="13.5">
      <c r="A936" s="9"/>
    </row>
    <row r="937" ht="13.5">
      <c r="A937" s="9"/>
    </row>
    <row r="938" ht="13.5">
      <c r="A938" s="9"/>
    </row>
    <row r="939" ht="13.5">
      <c r="A939" s="9"/>
    </row>
    <row r="940" ht="13.5">
      <c r="A940" s="9"/>
    </row>
    <row r="941" ht="13.5">
      <c r="A941" s="9"/>
    </row>
    <row r="942" ht="13.5">
      <c r="A942" s="9"/>
    </row>
    <row r="943" ht="13.5">
      <c r="A943" s="9"/>
    </row>
    <row r="944" ht="13.5">
      <c r="A944" s="9"/>
    </row>
    <row r="945" ht="13.5">
      <c r="A945" s="9"/>
    </row>
    <row r="946" ht="13.5">
      <c r="A946" s="9"/>
    </row>
    <row r="947" ht="13.5">
      <c r="A947" s="9"/>
    </row>
    <row r="948" ht="13.5">
      <c r="A948" s="9"/>
    </row>
    <row r="949" ht="13.5">
      <c r="A949" s="9"/>
    </row>
    <row r="950" ht="13.5">
      <c r="A950" s="9"/>
    </row>
    <row r="951" ht="13.5">
      <c r="A951" s="9"/>
    </row>
    <row r="952" ht="13.5">
      <c r="A952" s="9"/>
    </row>
    <row r="953" ht="13.5">
      <c r="A953" s="9"/>
    </row>
    <row r="954" ht="13.5">
      <c r="A954" s="9"/>
    </row>
    <row r="955" ht="13.5">
      <c r="A955" s="9"/>
    </row>
    <row r="956" ht="13.5">
      <c r="A956" s="9"/>
    </row>
    <row r="957" ht="13.5">
      <c r="A957" s="9"/>
    </row>
    <row r="958" ht="13.5">
      <c r="A958" s="9"/>
    </row>
    <row r="959" ht="13.5">
      <c r="A959" s="9"/>
    </row>
    <row r="960" ht="13.5">
      <c r="A960" s="9"/>
    </row>
    <row r="961" ht="13.5">
      <c r="A961" s="9"/>
    </row>
    <row r="962" ht="13.5">
      <c r="A962" s="9"/>
    </row>
    <row r="963" ht="13.5">
      <c r="A963" s="9"/>
    </row>
    <row r="964" ht="13.5">
      <c r="A964" s="9"/>
    </row>
    <row r="965" ht="13.5">
      <c r="A965" s="9"/>
    </row>
    <row r="966" ht="13.5">
      <c r="A966" s="9"/>
    </row>
    <row r="967" ht="13.5">
      <c r="A967" s="9"/>
    </row>
    <row r="968" ht="13.5">
      <c r="A968" s="9"/>
    </row>
    <row r="969" ht="13.5">
      <c r="A969" s="9"/>
    </row>
    <row r="970" ht="13.5">
      <c r="A970" s="9"/>
    </row>
    <row r="971" ht="13.5">
      <c r="A971" s="9"/>
    </row>
    <row r="972" ht="13.5">
      <c r="A972" s="9"/>
    </row>
    <row r="973" ht="13.5">
      <c r="A973" s="9"/>
    </row>
    <row r="974" ht="13.5">
      <c r="A974" s="9"/>
    </row>
    <row r="975" ht="13.5">
      <c r="A975" s="9"/>
    </row>
    <row r="976" ht="13.5">
      <c r="A976" s="9"/>
    </row>
    <row r="977" ht="13.5">
      <c r="A977" s="9"/>
    </row>
    <row r="978" ht="13.5">
      <c r="A978" s="9"/>
    </row>
    <row r="979" ht="13.5">
      <c r="A979" s="9"/>
    </row>
    <row r="980" ht="13.5">
      <c r="A980" s="9"/>
    </row>
    <row r="981" ht="13.5">
      <c r="A981" s="9"/>
    </row>
    <row r="982" ht="13.5">
      <c r="A982" s="9"/>
    </row>
    <row r="983" ht="13.5">
      <c r="A983" s="9"/>
    </row>
    <row r="984" ht="13.5">
      <c r="A984" s="9"/>
    </row>
    <row r="985" ht="13.5">
      <c r="A985" s="9"/>
    </row>
    <row r="986" ht="13.5">
      <c r="A986" s="9"/>
    </row>
    <row r="987" ht="13.5">
      <c r="A987" s="9"/>
    </row>
    <row r="988" ht="13.5">
      <c r="A988" s="9"/>
    </row>
    <row r="989" ht="13.5">
      <c r="A989" s="9"/>
    </row>
    <row r="990" ht="13.5">
      <c r="A990" s="9"/>
    </row>
    <row r="991" ht="13.5">
      <c r="A991" s="9"/>
    </row>
    <row r="992" ht="13.5">
      <c r="A992" s="9"/>
    </row>
    <row r="993" ht="13.5">
      <c r="A993" s="9"/>
    </row>
    <row r="994" ht="13.5">
      <c r="A994" s="9"/>
    </row>
    <row r="995" ht="13.5">
      <c r="A995" s="9"/>
    </row>
    <row r="996" ht="13.5">
      <c r="A996" s="9"/>
    </row>
    <row r="997" ht="13.5">
      <c r="A997" s="9"/>
    </row>
    <row r="998" ht="13.5">
      <c r="A998" s="9"/>
    </row>
    <row r="999" ht="13.5">
      <c r="A999" s="9"/>
    </row>
    <row r="1000" ht="13.5">
      <c r="A1000" s="9"/>
    </row>
    <row r="1001" ht="13.5">
      <c r="A1001" s="9"/>
    </row>
    <row r="1002" ht="13.5">
      <c r="A1002" s="9"/>
    </row>
    <row r="1003" ht="13.5">
      <c r="A1003" s="9"/>
    </row>
    <row r="1004" ht="13.5">
      <c r="A1004" s="9"/>
    </row>
    <row r="1005" ht="13.5">
      <c r="A1005" s="9"/>
    </row>
    <row r="1006" ht="13.5">
      <c r="A1006" s="9"/>
    </row>
    <row r="1007" ht="13.5">
      <c r="A1007" s="9"/>
    </row>
    <row r="1008" ht="13.5">
      <c r="A1008" s="9"/>
    </row>
    <row r="1009" ht="13.5">
      <c r="A1009" s="9"/>
    </row>
    <row r="1010" ht="13.5">
      <c r="A1010" s="9"/>
    </row>
    <row r="1011" ht="13.5">
      <c r="A1011" s="9"/>
    </row>
    <row r="1012" ht="13.5">
      <c r="A1012" s="9"/>
    </row>
    <row r="1013" ht="13.5">
      <c r="A1013" s="9"/>
    </row>
    <row r="1014" ht="13.5">
      <c r="A1014" s="9"/>
    </row>
    <row r="1015" ht="13.5">
      <c r="A1015" s="9"/>
    </row>
    <row r="1016" ht="13.5">
      <c r="A1016" s="9"/>
    </row>
    <row r="1017" ht="13.5">
      <c r="A1017" s="9"/>
    </row>
    <row r="1018" ht="13.5">
      <c r="A1018" s="9"/>
    </row>
    <row r="1019" ht="13.5">
      <c r="A1019" s="9"/>
    </row>
    <row r="1020" ht="13.5">
      <c r="A1020" s="9"/>
    </row>
    <row r="1021" ht="13.5">
      <c r="A1021" s="9"/>
    </row>
    <row r="1022" ht="13.5">
      <c r="A1022" s="9"/>
    </row>
    <row r="1023" ht="13.5">
      <c r="A1023" s="9"/>
    </row>
    <row r="1024" ht="13.5">
      <c r="A1024" s="9"/>
    </row>
    <row r="1025" ht="13.5">
      <c r="A1025" s="9"/>
    </row>
    <row r="1026" ht="13.5">
      <c r="A1026" s="9"/>
    </row>
    <row r="1027" ht="13.5">
      <c r="A1027" s="9"/>
    </row>
    <row r="1028" ht="13.5">
      <c r="A1028" s="9"/>
    </row>
    <row r="1029" ht="13.5">
      <c r="A1029" s="9"/>
    </row>
    <row r="1030" ht="13.5">
      <c r="A1030" s="9"/>
    </row>
    <row r="1031" ht="13.5">
      <c r="A1031" s="9"/>
    </row>
    <row r="1032" ht="13.5">
      <c r="A1032" s="9"/>
    </row>
    <row r="1033" ht="13.5">
      <c r="A1033" s="9"/>
    </row>
    <row r="1034" ht="13.5">
      <c r="A1034" s="9"/>
    </row>
    <row r="1035" ht="13.5">
      <c r="A1035" s="9"/>
    </row>
    <row r="1036" ht="13.5">
      <c r="A1036" s="9"/>
    </row>
    <row r="1037" ht="13.5">
      <c r="A1037" s="9"/>
    </row>
    <row r="1038" ht="13.5">
      <c r="A1038" s="9"/>
    </row>
    <row r="1039" ht="13.5">
      <c r="A1039" s="9"/>
    </row>
    <row r="1040" ht="13.5">
      <c r="A1040" s="9"/>
    </row>
    <row r="1041" ht="13.5">
      <c r="A1041" s="9"/>
    </row>
    <row r="1042" ht="13.5">
      <c r="A1042" s="9"/>
    </row>
    <row r="1043" ht="13.5">
      <c r="A1043" s="9"/>
    </row>
    <row r="1044" ht="13.5">
      <c r="A1044" s="9"/>
    </row>
    <row r="1045" ht="13.5">
      <c r="A1045" s="9"/>
    </row>
    <row r="1046" ht="13.5">
      <c r="A1046" s="9"/>
    </row>
    <row r="1047" ht="13.5">
      <c r="A1047" s="9"/>
    </row>
    <row r="1048" ht="13.5">
      <c r="A1048" s="9"/>
    </row>
    <row r="1049" ht="13.5">
      <c r="A1049" s="9"/>
    </row>
    <row r="1050" ht="13.5">
      <c r="A1050" s="9"/>
    </row>
    <row r="1051" ht="13.5">
      <c r="A1051" s="9"/>
    </row>
    <row r="1052" ht="13.5">
      <c r="A1052" s="9"/>
    </row>
    <row r="1053" ht="13.5">
      <c r="A1053" s="9"/>
    </row>
    <row r="1054" ht="13.5">
      <c r="A1054" s="9"/>
    </row>
    <row r="1055" ht="13.5">
      <c r="A1055" s="9"/>
    </row>
    <row r="1056" ht="13.5">
      <c r="A1056" s="9"/>
    </row>
    <row r="1057" ht="13.5">
      <c r="A1057" s="9"/>
    </row>
    <row r="1058" ht="13.5">
      <c r="A1058" s="9"/>
    </row>
    <row r="1059" ht="13.5">
      <c r="A1059" s="9"/>
    </row>
    <row r="1060" ht="13.5">
      <c r="A1060" s="9"/>
    </row>
    <row r="1061" ht="13.5">
      <c r="A1061" s="9"/>
    </row>
    <row r="1062" ht="13.5">
      <c r="A1062" s="9"/>
    </row>
    <row r="1063" ht="13.5">
      <c r="A1063" s="9"/>
    </row>
    <row r="1064" ht="13.5">
      <c r="A1064" s="9"/>
    </row>
    <row r="1065" ht="13.5">
      <c r="A1065" s="9"/>
    </row>
    <row r="1066" ht="13.5">
      <c r="A1066" s="9"/>
    </row>
    <row r="1067" ht="13.5">
      <c r="A1067" s="9"/>
    </row>
    <row r="1068" ht="13.5">
      <c r="A1068" s="9"/>
    </row>
    <row r="1069" ht="13.5">
      <c r="A1069" s="9"/>
    </row>
    <row r="1070" ht="13.5">
      <c r="A1070" s="9"/>
    </row>
    <row r="1071" ht="13.5">
      <c r="A1071" s="9"/>
    </row>
    <row r="1072" ht="13.5">
      <c r="A1072" s="9"/>
    </row>
    <row r="1073" ht="13.5">
      <c r="A1073" s="9"/>
    </row>
    <row r="1074" ht="13.5">
      <c r="A1074" s="9"/>
    </row>
    <row r="1075" ht="13.5">
      <c r="A1075" s="9"/>
    </row>
    <row r="1076" ht="13.5">
      <c r="A1076" s="9"/>
    </row>
    <row r="1077" ht="13.5">
      <c r="A1077" s="9"/>
    </row>
    <row r="1078" ht="13.5">
      <c r="A1078" s="9"/>
    </row>
    <row r="1079" ht="13.5">
      <c r="A1079" s="9"/>
    </row>
    <row r="1080" ht="13.5">
      <c r="A1080" s="9"/>
    </row>
    <row r="1081" ht="13.5">
      <c r="A1081" s="9"/>
    </row>
    <row r="1082" ht="13.5">
      <c r="A1082" s="9"/>
    </row>
    <row r="1083" ht="13.5">
      <c r="A1083" s="9"/>
    </row>
    <row r="1084" ht="13.5">
      <c r="A1084" s="9"/>
    </row>
    <row r="1085" ht="13.5">
      <c r="A1085" s="9"/>
    </row>
    <row r="1086" ht="13.5">
      <c r="A1086" s="9"/>
    </row>
    <row r="1087" ht="13.5">
      <c r="A1087" s="9"/>
    </row>
    <row r="1088" ht="13.5">
      <c r="A1088" s="9"/>
    </row>
    <row r="1089" ht="13.5">
      <c r="A1089" s="9"/>
    </row>
    <row r="1090" ht="13.5">
      <c r="A1090" s="9"/>
    </row>
    <row r="1091" ht="13.5">
      <c r="A1091" s="9"/>
    </row>
    <row r="1092" ht="13.5">
      <c r="A1092" s="9"/>
    </row>
    <row r="1093" ht="13.5">
      <c r="A1093" s="9"/>
    </row>
    <row r="1094" ht="13.5">
      <c r="A1094" s="9"/>
    </row>
    <row r="1095" ht="13.5">
      <c r="A1095" s="9"/>
    </row>
    <row r="1096" ht="13.5">
      <c r="A1096" s="9"/>
    </row>
    <row r="1097" ht="13.5">
      <c r="A1097" s="9"/>
    </row>
    <row r="1098" ht="13.5">
      <c r="A1098" s="9"/>
    </row>
    <row r="1099" ht="13.5">
      <c r="A1099" s="9"/>
    </row>
    <row r="1100" ht="13.5">
      <c r="A1100" s="9"/>
    </row>
    <row r="1101" ht="13.5">
      <c r="A1101" s="9"/>
    </row>
    <row r="1102" ht="13.5">
      <c r="A1102" s="9"/>
    </row>
    <row r="1103" ht="13.5">
      <c r="A1103" s="9"/>
    </row>
    <row r="1104" ht="13.5">
      <c r="A1104" s="9"/>
    </row>
    <row r="1105" ht="13.5">
      <c r="A1105" s="9"/>
    </row>
    <row r="1106" ht="13.5">
      <c r="A1106" s="9"/>
    </row>
    <row r="1107" ht="13.5">
      <c r="A1107" s="9"/>
    </row>
    <row r="1108" ht="13.5">
      <c r="A1108" s="9"/>
    </row>
    <row r="1109" ht="13.5">
      <c r="A1109" s="9"/>
    </row>
    <row r="1110" ht="13.5">
      <c r="A1110" s="9"/>
    </row>
    <row r="1111" ht="13.5">
      <c r="A1111" s="9"/>
    </row>
    <row r="1112" ht="13.5">
      <c r="A1112" s="9"/>
    </row>
    <row r="1113" ht="13.5">
      <c r="A1113" s="9"/>
    </row>
    <row r="1114" ht="13.5">
      <c r="A1114" s="9"/>
    </row>
    <row r="1115" ht="13.5">
      <c r="A1115" s="9"/>
    </row>
    <row r="1116" ht="13.5">
      <c r="A1116" s="9"/>
    </row>
    <row r="1117" ht="13.5">
      <c r="A1117" s="9"/>
    </row>
    <row r="1118" ht="13.5">
      <c r="A1118" s="9"/>
    </row>
    <row r="1119" ht="13.5">
      <c r="A1119" s="9"/>
    </row>
    <row r="1120" ht="13.5">
      <c r="A1120" s="9"/>
    </row>
    <row r="1121" ht="13.5">
      <c r="A1121" s="9"/>
    </row>
    <row r="1122" ht="13.5">
      <c r="A1122" s="9"/>
    </row>
    <row r="1123" ht="13.5">
      <c r="A1123" s="9"/>
    </row>
    <row r="1124" ht="13.5">
      <c r="A1124" s="9"/>
    </row>
    <row r="1125" ht="13.5">
      <c r="A1125" s="9"/>
    </row>
    <row r="1126" ht="13.5">
      <c r="A1126" s="9"/>
    </row>
    <row r="1127" ht="13.5">
      <c r="A1127" s="9"/>
    </row>
    <row r="1128" ht="13.5">
      <c r="A1128" s="9"/>
    </row>
    <row r="1129" ht="13.5">
      <c r="A1129" s="9"/>
    </row>
    <row r="1130" ht="13.5">
      <c r="A1130" s="9"/>
    </row>
    <row r="1131" ht="13.5">
      <c r="A1131" s="9"/>
    </row>
    <row r="1132" ht="13.5">
      <c r="A1132" s="9"/>
    </row>
    <row r="1133" ht="13.5">
      <c r="A1133" s="9"/>
    </row>
    <row r="1134" ht="13.5">
      <c r="A1134" s="9"/>
    </row>
    <row r="1135" ht="13.5">
      <c r="A1135" s="9"/>
    </row>
    <row r="1136" ht="13.5">
      <c r="A1136" s="9"/>
    </row>
    <row r="1137" ht="13.5">
      <c r="A1137" s="9"/>
    </row>
    <row r="1138" ht="13.5">
      <c r="A1138" s="9"/>
    </row>
    <row r="1139" ht="13.5">
      <c r="A1139" s="9"/>
    </row>
    <row r="1140" ht="13.5">
      <c r="A1140" s="9"/>
    </row>
    <row r="1141" ht="13.5">
      <c r="A1141" s="9"/>
    </row>
    <row r="1142" ht="13.5">
      <c r="A1142" s="9"/>
    </row>
    <row r="1143" ht="13.5">
      <c r="A1143" s="9"/>
    </row>
    <row r="1144" ht="13.5">
      <c r="A1144" s="9"/>
    </row>
    <row r="1145" ht="13.5">
      <c r="A1145" s="9"/>
    </row>
    <row r="1146" ht="13.5">
      <c r="A1146" s="9"/>
    </row>
    <row r="1147" ht="13.5">
      <c r="A1147" s="9"/>
    </row>
    <row r="1148" ht="13.5">
      <c r="A1148" s="9"/>
    </row>
    <row r="1149" ht="13.5">
      <c r="A1149" s="9"/>
    </row>
    <row r="1150" ht="13.5">
      <c r="A1150" s="9"/>
    </row>
    <row r="1151" ht="13.5">
      <c r="A1151" s="9"/>
    </row>
    <row r="1152" ht="13.5">
      <c r="A1152" s="9"/>
    </row>
    <row r="1153" ht="13.5">
      <c r="A1153" s="9"/>
    </row>
    <row r="1154" ht="13.5">
      <c r="A1154" s="9"/>
    </row>
    <row r="1155" ht="13.5">
      <c r="A1155" s="9"/>
    </row>
    <row r="1156" ht="13.5">
      <c r="A1156" s="9"/>
    </row>
    <row r="1157" ht="13.5">
      <c r="A1157" s="9"/>
    </row>
    <row r="1158" ht="13.5">
      <c r="A1158" s="9"/>
    </row>
    <row r="1159" ht="13.5">
      <c r="A1159" s="9"/>
    </row>
    <row r="1160" ht="13.5">
      <c r="A1160" s="9"/>
    </row>
    <row r="1161" ht="13.5">
      <c r="A1161" s="9"/>
    </row>
    <row r="1162" ht="13.5">
      <c r="A1162" s="9"/>
    </row>
    <row r="1163" ht="13.5">
      <c r="A1163" s="9"/>
    </row>
    <row r="1164" ht="13.5">
      <c r="A1164" s="9"/>
    </row>
    <row r="1165" ht="13.5">
      <c r="A1165" s="9"/>
    </row>
    <row r="1166" ht="13.5">
      <c r="A1166" s="9"/>
    </row>
    <row r="1167" ht="13.5">
      <c r="A1167" s="9"/>
    </row>
    <row r="1168" ht="13.5">
      <c r="A1168" s="9"/>
    </row>
    <row r="1169" ht="13.5">
      <c r="A1169" s="9"/>
    </row>
    <row r="1170" ht="13.5">
      <c r="A1170" s="9"/>
    </row>
    <row r="1171" ht="13.5">
      <c r="A1171" s="9"/>
    </row>
    <row r="1172" ht="13.5">
      <c r="A1172" s="9"/>
    </row>
    <row r="1173" ht="13.5">
      <c r="A1173" s="9"/>
    </row>
    <row r="1174" ht="13.5">
      <c r="A1174" s="9"/>
    </row>
    <row r="1175" ht="13.5">
      <c r="A1175" s="9"/>
    </row>
    <row r="1176" ht="13.5">
      <c r="A1176" s="9"/>
    </row>
    <row r="1177" ht="13.5">
      <c r="A1177" s="9"/>
    </row>
    <row r="1178" ht="13.5">
      <c r="A1178" s="9"/>
    </row>
    <row r="1179" ht="13.5">
      <c r="A1179" s="9"/>
    </row>
    <row r="1180" ht="13.5">
      <c r="A1180" s="9"/>
    </row>
    <row r="1181" ht="13.5">
      <c r="A1181" s="9"/>
    </row>
    <row r="1182" ht="13.5">
      <c r="A1182" s="9"/>
    </row>
    <row r="1183" ht="13.5">
      <c r="A1183" s="9"/>
    </row>
    <row r="1184" ht="13.5">
      <c r="A1184" s="9"/>
    </row>
    <row r="1185" ht="13.5">
      <c r="A1185" s="9"/>
    </row>
    <row r="1186" ht="13.5">
      <c r="A1186" s="9"/>
    </row>
    <row r="1187" ht="13.5">
      <c r="A1187" s="9"/>
    </row>
    <row r="1188" ht="13.5">
      <c r="A1188" s="9"/>
    </row>
    <row r="1189" ht="13.5">
      <c r="A1189" s="9"/>
    </row>
    <row r="1190" ht="13.5">
      <c r="A1190" s="9"/>
    </row>
    <row r="1191" ht="13.5">
      <c r="A1191" s="9"/>
    </row>
    <row r="1192" ht="13.5">
      <c r="A1192" s="9"/>
    </row>
    <row r="1193" ht="13.5">
      <c r="A1193" s="9"/>
    </row>
    <row r="1194" ht="13.5">
      <c r="A1194" s="9"/>
    </row>
    <row r="1195" ht="13.5">
      <c r="A1195" s="9"/>
    </row>
    <row r="1196" ht="13.5">
      <c r="A1196" s="9"/>
    </row>
    <row r="1197" ht="13.5">
      <c r="A1197" s="9"/>
    </row>
    <row r="1198" ht="13.5">
      <c r="A1198" s="9"/>
    </row>
    <row r="1199" ht="13.5">
      <c r="A1199" s="9"/>
    </row>
    <row r="1200" ht="13.5">
      <c r="A1200" s="9"/>
    </row>
    <row r="1201" ht="13.5">
      <c r="A1201" s="9"/>
    </row>
    <row r="1202" ht="13.5">
      <c r="A1202" s="9"/>
    </row>
    <row r="1203" ht="13.5">
      <c r="A1203" s="9"/>
    </row>
    <row r="1204" ht="13.5">
      <c r="A1204" s="9"/>
    </row>
    <row r="1205" ht="13.5">
      <c r="A1205" s="9"/>
    </row>
    <row r="1206" ht="13.5">
      <c r="A1206" s="9"/>
    </row>
    <row r="1207" ht="13.5">
      <c r="A1207" s="9"/>
    </row>
    <row r="1208" ht="13.5">
      <c r="A1208" s="9"/>
    </row>
    <row r="1209" ht="13.5">
      <c r="A1209" s="9"/>
    </row>
    <row r="1210" ht="13.5">
      <c r="A1210" s="9"/>
    </row>
    <row r="1211" ht="13.5">
      <c r="A1211" s="9"/>
    </row>
    <row r="1212" ht="13.5">
      <c r="A1212" s="9"/>
    </row>
    <row r="1213" ht="13.5">
      <c r="A1213" s="9"/>
    </row>
    <row r="1214" ht="13.5">
      <c r="A1214" s="9"/>
    </row>
    <row r="1215" ht="13.5">
      <c r="A1215" s="9"/>
    </row>
    <row r="1216" ht="13.5">
      <c r="A1216" s="9"/>
    </row>
    <row r="1217" ht="13.5">
      <c r="A1217" s="9"/>
    </row>
    <row r="1218" ht="13.5">
      <c r="A1218" s="9"/>
    </row>
    <row r="1219" ht="13.5">
      <c r="A1219" s="9"/>
    </row>
    <row r="1220" ht="13.5">
      <c r="A1220" s="9"/>
    </row>
    <row r="1221" ht="13.5">
      <c r="A1221" s="9"/>
    </row>
    <row r="1222" ht="13.5">
      <c r="A1222" s="9"/>
    </row>
    <row r="1223" ht="13.5">
      <c r="A1223" s="9"/>
    </row>
    <row r="1224" ht="13.5">
      <c r="A1224" s="9"/>
    </row>
    <row r="1225" ht="13.5">
      <c r="A1225" s="9"/>
    </row>
    <row r="1226" ht="13.5">
      <c r="A1226" s="9"/>
    </row>
    <row r="1227" ht="13.5">
      <c r="A1227" s="9"/>
    </row>
    <row r="1228" ht="13.5">
      <c r="A1228" s="9"/>
    </row>
    <row r="1229" ht="13.5">
      <c r="A1229" s="9"/>
    </row>
    <row r="1230" ht="13.5">
      <c r="A1230" s="9"/>
    </row>
    <row r="1231" ht="13.5">
      <c r="A1231" s="9"/>
    </row>
    <row r="1232" ht="13.5">
      <c r="A1232" s="9"/>
    </row>
    <row r="1233" ht="13.5">
      <c r="A1233" s="9"/>
    </row>
    <row r="1234" ht="13.5">
      <c r="A1234" s="9"/>
    </row>
    <row r="1235" ht="13.5">
      <c r="A1235" s="9"/>
    </row>
    <row r="1236" ht="13.5">
      <c r="A1236" s="9"/>
    </row>
    <row r="1237" ht="13.5">
      <c r="A1237" s="9"/>
    </row>
    <row r="1238" ht="13.5">
      <c r="A1238" s="9"/>
    </row>
    <row r="1239" ht="13.5">
      <c r="A1239" s="9"/>
    </row>
    <row r="1240" ht="13.5">
      <c r="A1240" s="9"/>
    </row>
    <row r="1241" ht="13.5">
      <c r="A1241" s="9"/>
    </row>
    <row r="1242" ht="13.5">
      <c r="A1242" s="9"/>
    </row>
    <row r="1243" ht="13.5">
      <c r="A1243" s="9"/>
    </row>
    <row r="1244" ht="13.5">
      <c r="A1244" s="9"/>
    </row>
    <row r="1245" ht="13.5">
      <c r="A1245" s="9"/>
    </row>
    <row r="1246" ht="13.5">
      <c r="A1246" s="9"/>
    </row>
    <row r="1247" ht="13.5">
      <c r="A1247" s="9"/>
    </row>
    <row r="1248" ht="13.5">
      <c r="A1248" s="9"/>
    </row>
    <row r="1249" ht="13.5">
      <c r="A1249" s="9"/>
    </row>
    <row r="1250" ht="13.5">
      <c r="A1250" s="9"/>
    </row>
    <row r="1251" ht="13.5">
      <c r="A1251" s="9"/>
    </row>
    <row r="1252" ht="13.5">
      <c r="A1252" s="9"/>
    </row>
    <row r="1253" ht="13.5">
      <c r="A1253" s="9"/>
    </row>
    <row r="1254" ht="13.5">
      <c r="A1254" s="9"/>
    </row>
    <row r="1255" ht="13.5">
      <c r="A1255" s="9"/>
    </row>
    <row r="1256" ht="13.5">
      <c r="A1256" s="9"/>
    </row>
    <row r="1257" ht="13.5">
      <c r="A1257" s="9"/>
    </row>
    <row r="1258" ht="13.5">
      <c r="A1258" s="9"/>
    </row>
    <row r="1259" ht="13.5">
      <c r="A1259" s="9"/>
    </row>
    <row r="1260" ht="13.5">
      <c r="A1260" s="9"/>
    </row>
    <row r="1261" ht="13.5">
      <c r="A1261" s="9"/>
    </row>
    <row r="1262" ht="13.5">
      <c r="A1262" s="9"/>
    </row>
    <row r="1263" ht="13.5">
      <c r="A1263" s="9"/>
    </row>
    <row r="1264" ht="13.5">
      <c r="A1264" s="9"/>
    </row>
    <row r="1265" ht="13.5">
      <c r="A1265" s="9"/>
    </row>
    <row r="1266" ht="13.5">
      <c r="A1266" s="9"/>
    </row>
    <row r="1267" ht="13.5">
      <c r="A1267" s="9"/>
    </row>
    <row r="1268" ht="13.5">
      <c r="A1268" s="9"/>
    </row>
    <row r="1269" ht="13.5">
      <c r="A1269" s="9"/>
    </row>
    <row r="1270" ht="13.5">
      <c r="A1270" s="9"/>
    </row>
    <row r="1271" ht="13.5">
      <c r="A1271" s="9"/>
    </row>
    <row r="1272" ht="13.5">
      <c r="A1272" s="9"/>
    </row>
    <row r="1273" ht="13.5">
      <c r="A1273" s="9"/>
    </row>
    <row r="1274" ht="13.5">
      <c r="A1274" s="9"/>
    </row>
    <row r="1275" ht="13.5">
      <c r="A1275" s="9"/>
    </row>
    <row r="1276" ht="13.5">
      <c r="A1276" s="9"/>
    </row>
    <row r="1277" ht="13.5">
      <c r="A1277" s="9"/>
    </row>
    <row r="1278" ht="13.5">
      <c r="A1278" s="9"/>
    </row>
    <row r="1279" ht="13.5">
      <c r="A1279" s="9"/>
    </row>
    <row r="1280" ht="13.5">
      <c r="A1280" s="9"/>
    </row>
    <row r="1281" ht="13.5">
      <c r="A1281" s="9"/>
    </row>
    <row r="1282" ht="13.5">
      <c r="A1282" s="9"/>
    </row>
    <row r="1283" ht="13.5">
      <c r="A1283" s="9"/>
    </row>
    <row r="1284" ht="13.5">
      <c r="A1284" s="9"/>
    </row>
    <row r="1285" ht="13.5">
      <c r="A1285" s="9"/>
    </row>
    <row r="1286" ht="13.5">
      <c r="A1286" s="9"/>
    </row>
    <row r="1287" ht="13.5">
      <c r="A1287" s="9"/>
    </row>
    <row r="1288" ht="13.5">
      <c r="A1288" s="9"/>
    </row>
    <row r="1289" ht="13.5">
      <c r="A1289" s="9"/>
    </row>
    <row r="1290" ht="13.5">
      <c r="A1290" s="9"/>
    </row>
    <row r="1291" ht="13.5">
      <c r="A1291" s="9"/>
    </row>
    <row r="1292" ht="13.5">
      <c r="A1292" s="9"/>
    </row>
    <row r="1293" ht="13.5">
      <c r="A1293" s="9"/>
    </row>
    <row r="1294" ht="13.5">
      <c r="A1294" s="9"/>
    </row>
    <row r="1295" ht="13.5">
      <c r="A1295" s="9"/>
    </row>
    <row r="1296" ht="13.5">
      <c r="A1296" s="9"/>
    </row>
    <row r="1297" ht="13.5">
      <c r="A1297" s="9"/>
    </row>
    <row r="1298" ht="13.5">
      <c r="A1298" s="9"/>
    </row>
    <row r="1299" ht="13.5">
      <c r="A1299" s="9"/>
    </row>
    <row r="1300" ht="13.5">
      <c r="A1300" s="9"/>
    </row>
    <row r="1301" ht="13.5">
      <c r="A1301" s="9"/>
    </row>
    <row r="1302" ht="13.5">
      <c r="A1302" s="9"/>
    </row>
    <row r="1303" ht="13.5">
      <c r="A1303" s="9"/>
    </row>
    <row r="1304" ht="13.5">
      <c r="A1304" s="9"/>
    </row>
    <row r="1305" ht="13.5">
      <c r="A1305" s="9"/>
    </row>
    <row r="1306" ht="13.5">
      <c r="A1306" s="9"/>
    </row>
    <row r="1307" ht="13.5">
      <c r="A1307" s="9"/>
    </row>
    <row r="1308" ht="13.5">
      <c r="A1308" s="9"/>
    </row>
    <row r="1309" ht="13.5">
      <c r="A1309" s="9"/>
    </row>
    <row r="1310" ht="13.5">
      <c r="A1310" s="9"/>
    </row>
    <row r="1311" ht="13.5">
      <c r="A1311" s="9"/>
    </row>
    <row r="1312" ht="13.5">
      <c r="A1312" s="9"/>
    </row>
    <row r="1313" ht="13.5">
      <c r="A1313" s="9"/>
    </row>
    <row r="1314" ht="13.5">
      <c r="A1314" s="9"/>
    </row>
    <row r="1315" ht="13.5">
      <c r="A1315" s="9"/>
    </row>
    <row r="1316" ht="13.5">
      <c r="A1316" s="9"/>
    </row>
    <row r="1317" ht="13.5">
      <c r="A1317" s="9"/>
    </row>
    <row r="1318" ht="13.5">
      <c r="A1318" s="9"/>
    </row>
    <row r="1319" ht="13.5">
      <c r="A1319" s="9"/>
    </row>
    <row r="1320" ht="13.5">
      <c r="A1320" s="9"/>
    </row>
    <row r="1321" ht="13.5">
      <c r="A1321" s="9"/>
    </row>
    <row r="1322" ht="13.5">
      <c r="A1322" s="9"/>
    </row>
    <row r="1323" ht="13.5">
      <c r="A1323" s="9"/>
    </row>
    <row r="1324" ht="13.5">
      <c r="A1324" s="9"/>
    </row>
    <row r="1325" ht="13.5">
      <c r="A1325" s="9"/>
    </row>
    <row r="1326" ht="13.5">
      <c r="A1326" s="9"/>
    </row>
    <row r="1327" ht="13.5">
      <c r="A1327" s="9"/>
    </row>
    <row r="1328" ht="13.5">
      <c r="A1328" s="9"/>
    </row>
    <row r="1329" ht="13.5">
      <c r="A1329" s="9"/>
    </row>
    <row r="1330" ht="13.5">
      <c r="A1330" s="9"/>
    </row>
    <row r="1331" ht="13.5">
      <c r="A1331" s="9"/>
    </row>
    <row r="1332" ht="13.5">
      <c r="A1332" s="9"/>
    </row>
    <row r="1333" ht="13.5">
      <c r="A1333" s="9"/>
    </row>
    <row r="1334" ht="13.5">
      <c r="A1334" s="9"/>
    </row>
    <row r="1335" ht="13.5">
      <c r="A1335" s="9"/>
    </row>
    <row r="1336" ht="13.5">
      <c r="A1336" s="9"/>
    </row>
    <row r="1337" ht="13.5">
      <c r="A1337" s="9"/>
    </row>
    <row r="1338" ht="13.5">
      <c r="A1338" s="9"/>
    </row>
    <row r="1339" ht="13.5">
      <c r="A1339" s="9"/>
    </row>
    <row r="1340" ht="13.5">
      <c r="A1340" s="9"/>
    </row>
    <row r="1341" ht="13.5">
      <c r="A1341" s="9"/>
    </row>
    <row r="1342" ht="13.5">
      <c r="A1342" s="9"/>
    </row>
    <row r="1343" ht="13.5">
      <c r="A1343" s="9"/>
    </row>
    <row r="1344" ht="13.5">
      <c r="A1344" s="9"/>
    </row>
    <row r="1345" ht="13.5">
      <c r="A1345" s="9"/>
    </row>
    <row r="1346" ht="13.5">
      <c r="A1346" s="9"/>
    </row>
    <row r="1347" ht="13.5">
      <c r="A1347" s="9"/>
    </row>
    <row r="1348" ht="13.5">
      <c r="A1348" s="9"/>
    </row>
    <row r="1349" ht="13.5">
      <c r="A1349" s="9"/>
    </row>
    <row r="1350" ht="13.5">
      <c r="A1350" s="9"/>
    </row>
    <row r="1351" ht="13.5">
      <c r="A1351" s="9"/>
    </row>
    <row r="1352" ht="13.5">
      <c r="A1352" s="9"/>
    </row>
    <row r="1353" ht="13.5">
      <c r="A1353" s="9"/>
    </row>
    <row r="1354" ht="13.5">
      <c r="A1354" s="9"/>
    </row>
    <row r="1355" ht="13.5">
      <c r="A1355" s="9"/>
    </row>
    <row r="1356" ht="13.5">
      <c r="A1356" s="9"/>
    </row>
    <row r="1357" ht="13.5">
      <c r="A1357" s="9"/>
    </row>
    <row r="1358" ht="13.5">
      <c r="A1358" s="9"/>
    </row>
    <row r="1359" ht="13.5">
      <c r="A1359" s="9"/>
    </row>
    <row r="1360" ht="13.5">
      <c r="A1360" s="9"/>
    </row>
    <row r="1361" ht="13.5">
      <c r="A1361" s="9"/>
    </row>
    <row r="1362" ht="13.5">
      <c r="A1362" s="9"/>
    </row>
    <row r="1363" ht="13.5">
      <c r="A1363" s="9"/>
    </row>
    <row r="1364" ht="13.5">
      <c r="A1364" s="9"/>
    </row>
    <row r="1365" ht="13.5">
      <c r="A1365" s="9"/>
    </row>
    <row r="1366" ht="13.5">
      <c r="A1366" s="9"/>
    </row>
    <row r="1367" ht="13.5">
      <c r="A1367" s="9"/>
    </row>
    <row r="1368" ht="13.5">
      <c r="A1368" s="9"/>
    </row>
    <row r="1369" ht="13.5">
      <c r="A1369" s="9"/>
    </row>
    <row r="1370" ht="13.5">
      <c r="A1370" s="9"/>
    </row>
    <row r="1371" ht="13.5">
      <c r="A1371" s="9"/>
    </row>
    <row r="1372" ht="13.5">
      <c r="A1372" s="9"/>
    </row>
    <row r="1373" ht="13.5">
      <c r="A1373" s="9"/>
    </row>
    <row r="1374" ht="13.5">
      <c r="A1374" s="9"/>
    </row>
    <row r="1375" ht="13.5">
      <c r="A1375" s="9"/>
    </row>
    <row r="1376" ht="13.5">
      <c r="A1376" s="9"/>
    </row>
    <row r="1377" ht="13.5">
      <c r="A1377" s="9"/>
    </row>
    <row r="1378" ht="13.5">
      <c r="A1378" s="9"/>
    </row>
    <row r="1379" ht="13.5">
      <c r="A1379" s="9"/>
    </row>
    <row r="1380" ht="13.5">
      <c r="A1380" s="9"/>
    </row>
    <row r="1381" ht="13.5">
      <c r="A1381" s="9"/>
    </row>
    <row r="1382" ht="13.5">
      <c r="A1382" s="9"/>
    </row>
    <row r="1383" ht="13.5">
      <c r="A1383" s="9"/>
    </row>
    <row r="1384" ht="13.5">
      <c r="A1384" s="9"/>
    </row>
    <row r="1385" ht="13.5">
      <c r="A1385" s="9"/>
    </row>
    <row r="1386" ht="13.5">
      <c r="A1386" s="9"/>
    </row>
    <row r="1387" ht="13.5">
      <c r="A1387" s="9"/>
    </row>
    <row r="1388" ht="13.5">
      <c r="A1388" s="9"/>
    </row>
    <row r="1389" ht="13.5">
      <c r="A1389" s="9"/>
    </row>
    <row r="1390" ht="13.5">
      <c r="A1390" s="9"/>
    </row>
    <row r="1391" ht="13.5">
      <c r="A1391" s="9"/>
    </row>
    <row r="1392" ht="13.5">
      <c r="A1392" s="9"/>
    </row>
    <row r="1393" ht="13.5">
      <c r="A1393" s="9"/>
    </row>
    <row r="1394" ht="13.5">
      <c r="A1394" s="9"/>
    </row>
    <row r="1395" ht="13.5">
      <c r="A1395" s="9"/>
    </row>
    <row r="1396" ht="13.5">
      <c r="A1396" s="9"/>
    </row>
    <row r="1397" ht="13.5">
      <c r="A1397" s="9"/>
    </row>
    <row r="1398" ht="13.5">
      <c r="A1398" s="9"/>
    </row>
    <row r="1399" ht="13.5">
      <c r="A1399" s="9"/>
    </row>
    <row r="1400" ht="13.5">
      <c r="A1400" s="9"/>
    </row>
    <row r="1401" ht="13.5">
      <c r="A1401" s="9"/>
    </row>
    <row r="1402" ht="13.5">
      <c r="A1402" s="9"/>
    </row>
    <row r="1403" ht="13.5">
      <c r="A1403" s="9"/>
    </row>
    <row r="1404" ht="13.5">
      <c r="A1404" s="9"/>
    </row>
    <row r="1405" ht="13.5">
      <c r="A1405" s="9"/>
    </row>
    <row r="1406" ht="13.5">
      <c r="A1406" s="9"/>
    </row>
    <row r="1407" ht="13.5">
      <c r="A1407" s="9"/>
    </row>
    <row r="1408" ht="13.5">
      <c r="A1408" s="9"/>
    </row>
    <row r="1409" ht="13.5">
      <c r="A1409" s="9"/>
    </row>
    <row r="1410" ht="13.5">
      <c r="A1410" s="9"/>
    </row>
    <row r="1411" ht="13.5">
      <c r="A1411" s="9"/>
    </row>
    <row r="1412" ht="13.5">
      <c r="A1412" s="9"/>
    </row>
    <row r="1413" ht="13.5">
      <c r="A1413" s="9"/>
    </row>
    <row r="1414" ht="13.5">
      <c r="A1414" s="9"/>
    </row>
    <row r="1415" ht="13.5">
      <c r="A1415" s="9"/>
    </row>
    <row r="1416" ht="13.5">
      <c r="A1416" s="9"/>
    </row>
    <row r="1417" ht="13.5">
      <c r="A1417" s="9"/>
    </row>
    <row r="1418" ht="13.5">
      <c r="A1418" s="9"/>
    </row>
    <row r="1419" ht="13.5">
      <c r="A1419" s="9"/>
    </row>
    <row r="1420" ht="13.5">
      <c r="A1420" s="9"/>
    </row>
    <row r="1421" ht="13.5">
      <c r="A1421" s="9"/>
    </row>
    <row r="1422" ht="13.5">
      <c r="A1422" s="9"/>
    </row>
    <row r="1423" ht="13.5">
      <c r="A1423" s="9"/>
    </row>
    <row r="1424" ht="13.5">
      <c r="A1424" s="9"/>
    </row>
    <row r="1425" ht="13.5">
      <c r="A1425" s="9"/>
    </row>
    <row r="1426" ht="13.5">
      <c r="A1426" s="9"/>
    </row>
    <row r="1427" ht="13.5">
      <c r="A1427" s="9"/>
    </row>
    <row r="1428" ht="13.5">
      <c r="A1428" s="9"/>
    </row>
    <row r="1429" ht="13.5">
      <c r="A1429" s="9"/>
    </row>
    <row r="1430" ht="13.5">
      <c r="A1430" s="9"/>
    </row>
    <row r="1431" ht="13.5">
      <c r="A1431" s="9"/>
    </row>
    <row r="1432" ht="13.5">
      <c r="A1432" s="9"/>
    </row>
    <row r="1433" ht="13.5">
      <c r="A1433" s="9"/>
    </row>
    <row r="1434" ht="13.5">
      <c r="A1434" s="9"/>
    </row>
    <row r="1435" ht="13.5">
      <c r="A1435" s="9"/>
    </row>
    <row r="1436" ht="13.5">
      <c r="A1436" s="9"/>
    </row>
    <row r="1437" ht="13.5">
      <c r="A1437" s="9"/>
    </row>
    <row r="1438" ht="13.5">
      <c r="A1438" s="9"/>
    </row>
    <row r="1439" ht="13.5">
      <c r="A1439" s="9"/>
    </row>
    <row r="1440" ht="13.5">
      <c r="A1440" s="9"/>
    </row>
    <row r="1441" ht="13.5">
      <c r="A1441" s="9"/>
    </row>
    <row r="1442" ht="13.5">
      <c r="A1442" s="9"/>
    </row>
    <row r="1443" ht="13.5">
      <c r="A1443" s="9"/>
    </row>
    <row r="1444" ht="13.5">
      <c r="A1444" s="9"/>
    </row>
    <row r="1445" ht="13.5">
      <c r="A1445" s="9"/>
    </row>
    <row r="1446" ht="13.5">
      <c r="A1446" s="9"/>
    </row>
    <row r="1447" ht="13.5">
      <c r="A1447" s="9"/>
    </row>
    <row r="1448" ht="13.5">
      <c r="A1448" s="9"/>
    </row>
    <row r="1449" ht="13.5">
      <c r="A1449" s="9"/>
    </row>
    <row r="1450" ht="13.5">
      <c r="A1450" s="9"/>
    </row>
    <row r="1451" ht="13.5">
      <c r="A1451" s="9"/>
    </row>
    <row r="1452" ht="13.5">
      <c r="A1452" s="9"/>
    </row>
    <row r="1453" ht="13.5">
      <c r="A1453" s="9"/>
    </row>
    <row r="1454" ht="13.5">
      <c r="A1454" s="9"/>
    </row>
    <row r="1455" ht="13.5">
      <c r="A1455" s="9"/>
    </row>
    <row r="1456" ht="13.5">
      <c r="A1456" s="9"/>
    </row>
    <row r="1457" ht="13.5">
      <c r="A1457" s="9"/>
    </row>
    <row r="1458" ht="13.5">
      <c r="A1458" s="9"/>
    </row>
    <row r="1459" ht="13.5">
      <c r="A1459" s="9"/>
    </row>
    <row r="1460" ht="13.5">
      <c r="A1460" s="9"/>
    </row>
    <row r="1461" ht="13.5">
      <c r="A1461" s="9"/>
    </row>
    <row r="1462" ht="13.5">
      <c r="A1462" s="9"/>
    </row>
    <row r="1463" ht="13.5">
      <c r="A1463" s="9"/>
    </row>
    <row r="1464" ht="13.5">
      <c r="A1464" s="9"/>
    </row>
    <row r="1465" ht="13.5">
      <c r="A1465" s="9"/>
    </row>
    <row r="1466" ht="13.5">
      <c r="A1466" s="9"/>
    </row>
    <row r="1467" ht="13.5">
      <c r="A1467" s="9"/>
    </row>
    <row r="1468" ht="13.5">
      <c r="A1468" s="9"/>
    </row>
    <row r="1469" ht="13.5">
      <c r="A1469" s="9"/>
    </row>
    <row r="1470" ht="13.5">
      <c r="A1470" s="9"/>
    </row>
    <row r="1471" ht="13.5">
      <c r="A1471" s="9"/>
    </row>
    <row r="1472" ht="13.5">
      <c r="A1472" s="9"/>
    </row>
    <row r="1473" ht="13.5">
      <c r="A1473" s="9"/>
    </row>
    <row r="1474" ht="13.5">
      <c r="A1474" s="9"/>
    </row>
    <row r="1475" ht="13.5">
      <c r="A1475" s="9"/>
    </row>
    <row r="1476" ht="13.5">
      <c r="A1476" s="9"/>
    </row>
    <row r="1477" ht="13.5">
      <c r="A1477" s="9"/>
    </row>
    <row r="1478" ht="13.5">
      <c r="A1478" s="9"/>
    </row>
    <row r="1479" ht="13.5">
      <c r="A1479" s="9"/>
    </row>
    <row r="1480" ht="13.5">
      <c r="A1480" s="9"/>
    </row>
    <row r="1481" ht="13.5">
      <c r="A1481" s="9"/>
    </row>
    <row r="1482" ht="13.5">
      <c r="A1482" s="9"/>
    </row>
    <row r="1483" ht="13.5">
      <c r="A1483" s="9"/>
    </row>
    <row r="1484" ht="13.5">
      <c r="A1484" s="9"/>
    </row>
    <row r="1485" ht="13.5">
      <c r="A1485" s="9"/>
    </row>
    <row r="1486" ht="13.5">
      <c r="A1486" s="9"/>
    </row>
    <row r="1487" ht="13.5">
      <c r="A1487" s="9"/>
    </row>
    <row r="1488" ht="13.5">
      <c r="A1488" s="9"/>
    </row>
    <row r="1489" ht="13.5">
      <c r="A1489" s="9"/>
    </row>
    <row r="1490" ht="13.5">
      <c r="A1490" s="9"/>
    </row>
    <row r="1491" ht="13.5">
      <c r="A1491" s="9"/>
    </row>
    <row r="1492" ht="13.5">
      <c r="A1492" s="9"/>
    </row>
    <row r="1493" ht="13.5">
      <c r="A1493" s="9"/>
    </row>
    <row r="1494" ht="13.5">
      <c r="A1494" s="9"/>
    </row>
    <row r="1495" ht="13.5">
      <c r="A1495" s="9"/>
    </row>
    <row r="1496" ht="13.5">
      <c r="A1496" s="9"/>
    </row>
    <row r="1497" ht="13.5">
      <c r="A1497" s="9"/>
    </row>
    <row r="1498" ht="13.5">
      <c r="A1498" s="9"/>
    </row>
    <row r="1499" ht="13.5">
      <c r="A1499" s="9"/>
    </row>
    <row r="1500" ht="13.5">
      <c r="A1500" s="9"/>
    </row>
    <row r="1501" ht="13.5">
      <c r="A1501" s="9"/>
    </row>
    <row r="1502" ht="13.5">
      <c r="A1502" s="9"/>
    </row>
    <row r="1503" ht="13.5">
      <c r="A1503" s="9"/>
    </row>
    <row r="1504" ht="13.5">
      <c r="A1504" s="9"/>
    </row>
    <row r="1505" ht="13.5">
      <c r="A1505" s="9"/>
    </row>
    <row r="1506" ht="13.5">
      <c r="A1506" s="9"/>
    </row>
    <row r="1507" ht="13.5">
      <c r="A1507" s="9"/>
    </row>
    <row r="1508" ht="13.5">
      <c r="A1508" s="9"/>
    </row>
    <row r="1509" ht="13.5">
      <c r="A1509" s="9"/>
    </row>
    <row r="1510" ht="13.5">
      <c r="A1510" s="9"/>
    </row>
    <row r="1511" ht="13.5">
      <c r="A1511" s="9"/>
    </row>
    <row r="1512" ht="13.5">
      <c r="A1512" s="9"/>
    </row>
    <row r="1513" ht="13.5">
      <c r="A1513" s="9"/>
    </row>
    <row r="1514" ht="13.5">
      <c r="A1514" s="9"/>
    </row>
    <row r="1515" ht="13.5">
      <c r="A1515" s="9"/>
    </row>
    <row r="1516" ht="13.5">
      <c r="A1516" s="9"/>
    </row>
    <row r="1517" ht="13.5">
      <c r="A1517" s="9"/>
    </row>
    <row r="1518" ht="13.5">
      <c r="A1518" s="9"/>
    </row>
    <row r="1519" ht="13.5">
      <c r="A1519" s="9"/>
    </row>
    <row r="1520" ht="13.5">
      <c r="A1520" s="9"/>
    </row>
    <row r="1521" ht="13.5">
      <c r="A1521" s="9"/>
    </row>
    <row r="1522" ht="13.5">
      <c r="A1522" s="9"/>
    </row>
    <row r="1523" ht="13.5">
      <c r="A1523" s="9"/>
    </row>
    <row r="1524" ht="13.5">
      <c r="A1524" s="9"/>
    </row>
    <row r="1525" ht="13.5">
      <c r="A1525" s="9"/>
    </row>
    <row r="1526" ht="13.5">
      <c r="A1526" s="9"/>
    </row>
    <row r="1527" ht="13.5">
      <c r="A1527" s="9"/>
    </row>
    <row r="1528" ht="13.5">
      <c r="A1528" s="9"/>
    </row>
    <row r="1529" ht="13.5">
      <c r="A1529" s="9"/>
    </row>
    <row r="1530" ht="13.5">
      <c r="A1530" s="9"/>
    </row>
    <row r="1531" ht="13.5">
      <c r="A1531" s="9"/>
    </row>
    <row r="1532" ht="13.5">
      <c r="A1532" s="9"/>
    </row>
    <row r="1533" ht="13.5">
      <c r="A1533" s="9"/>
    </row>
    <row r="1534" ht="13.5">
      <c r="A1534" s="9"/>
    </row>
    <row r="1535" ht="13.5">
      <c r="A1535" s="9"/>
    </row>
    <row r="1536" ht="13.5">
      <c r="A1536" s="9"/>
    </row>
    <row r="1537" ht="13.5">
      <c r="A1537" s="9"/>
    </row>
    <row r="1538" ht="13.5">
      <c r="A1538" s="9"/>
    </row>
    <row r="1539" ht="13.5">
      <c r="A1539" s="9"/>
    </row>
    <row r="1540" ht="13.5">
      <c r="A1540" s="9"/>
    </row>
    <row r="1541" ht="13.5">
      <c r="A1541" s="9"/>
    </row>
    <row r="1542" ht="13.5">
      <c r="A1542" s="9"/>
    </row>
    <row r="1543" ht="13.5">
      <c r="A1543" s="9"/>
    </row>
    <row r="1544" ht="13.5">
      <c r="A1544" s="9"/>
    </row>
    <row r="1545" ht="13.5">
      <c r="A1545" s="9"/>
    </row>
    <row r="1546" ht="13.5">
      <c r="A1546" s="9"/>
    </row>
    <row r="1547" ht="13.5">
      <c r="A1547" s="9"/>
    </row>
    <row r="1548" ht="13.5">
      <c r="A1548" s="9"/>
    </row>
    <row r="1549" ht="13.5">
      <c r="A1549" s="9"/>
    </row>
    <row r="1550" ht="13.5">
      <c r="A1550" s="9"/>
    </row>
    <row r="1551" ht="13.5">
      <c r="A1551" s="9"/>
    </row>
    <row r="1552" ht="13.5">
      <c r="A1552" s="9"/>
    </row>
    <row r="1553" ht="13.5">
      <c r="A1553" s="9"/>
    </row>
    <row r="1554" ht="13.5">
      <c r="A1554" s="9"/>
    </row>
    <row r="1555" ht="13.5">
      <c r="A1555" s="9"/>
    </row>
    <row r="1556" ht="13.5">
      <c r="A1556" s="9"/>
    </row>
    <row r="1557" ht="13.5">
      <c r="A1557" s="9"/>
    </row>
    <row r="1558" ht="13.5">
      <c r="A1558" s="9"/>
    </row>
    <row r="1559" ht="13.5">
      <c r="A1559" s="9"/>
    </row>
    <row r="1560" ht="13.5">
      <c r="A1560" s="9"/>
    </row>
    <row r="1561" ht="13.5">
      <c r="A1561" s="9"/>
    </row>
    <row r="1562" ht="13.5">
      <c r="A1562" s="9"/>
    </row>
    <row r="1563" ht="13.5">
      <c r="A1563" s="9"/>
    </row>
    <row r="1564" ht="13.5">
      <c r="A1564" s="9"/>
    </row>
    <row r="1565" ht="13.5">
      <c r="A1565" s="9"/>
    </row>
    <row r="1566" ht="13.5">
      <c r="A1566" s="9"/>
    </row>
    <row r="1567" ht="13.5">
      <c r="A1567" s="9"/>
    </row>
    <row r="1568" ht="13.5">
      <c r="A1568" s="9"/>
    </row>
    <row r="1569" ht="13.5">
      <c r="A1569" s="9"/>
    </row>
    <row r="1570" ht="13.5">
      <c r="A1570" s="9"/>
    </row>
    <row r="1571" ht="13.5">
      <c r="A1571" s="9"/>
    </row>
    <row r="1572" ht="13.5">
      <c r="A1572" s="9"/>
    </row>
    <row r="1573" ht="13.5">
      <c r="A1573" s="9"/>
    </row>
    <row r="1574" ht="13.5">
      <c r="A1574" s="9"/>
    </row>
    <row r="1575" ht="13.5">
      <c r="A1575" s="9"/>
    </row>
    <row r="1576" ht="13.5">
      <c r="A1576" s="9"/>
    </row>
    <row r="1577" ht="13.5">
      <c r="A1577" s="9"/>
    </row>
    <row r="1578" ht="13.5">
      <c r="A1578" s="9"/>
    </row>
    <row r="1579" ht="13.5">
      <c r="A1579" s="9"/>
    </row>
    <row r="1580" ht="13.5">
      <c r="A1580" s="9"/>
    </row>
    <row r="1581" ht="13.5">
      <c r="A1581" s="9"/>
    </row>
    <row r="1582" ht="13.5">
      <c r="A1582" s="9"/>
    </row>
    <row r="1583" ht="13.5">
      <c r="A1583" s="9"/>
    </row>
    <row r="1584" ht="13.5">
      <c r="A1584" s="9"/>
    </row>
    <row r="1585" ht="13.5">
      <c r="A1585" s="9"/>
    </row>
    <row r="1586" ht="13.5">
      <c r="A1586" s="9"/>
    </row>
    <row r="1587" ht="13.5">
      <c r="A1587" s="9"/>
    </row>
    <row r="1588" ht="13.5">
      <c r="A1588" s="9"/>
    </row>
    <row r="1589" ht="13.5">
      <c r="A1589" s="9"/>
    </row>
    <row r="1590" ht="13.5">
      <c r="A1590" s="9"/>
    </row>
    <row r="1591" ht="13.5">
      <c r="A1591" s="9"/>
    </row>
    <row r="1592" ht="13.5">
      <c r="A1592" s="9"/>
    </row>
    <row r="1593" ht="13.5">
      <c r="A1593" s="9"/>
    </row>
    <row r="1594" ht="13.5">
      <c r="A1594" s="9"/>
    </row>
    <row r="1595" ht="13.5">
      <c r="A1595" s="9"/>
    </row>
    <row r="1596" ht="13.5">
      <c r="A1596" s="9"/>
    </row>
    <row r="1597" ht="13.5">
      <c r="A1597" s="9"/>
    </row>
    <row r="1598" ht="13.5">
      <c r="A1598" s="9"/>
    </row>
    <row r="1599" ht="13.5">
      <c r="A1599" s="9"/>
    </row>
    <row r="1600" ht="13.5">
      <c r="A1600" s="9"/>
    </row>
    <row r="1601" ht="13.5">
      <c r="A1601" s="9"/>
    </row>
    <row r="1602" ht="13.5">
      <c r="A1602" s="9"/>
    </row>
    <row r="1603" ht="13.5">
      <c r="A1603" s="9"/>
    </row>
    <row r="1604" ht="13.5">
      <c r="A1604" s="9"/>
    </row>
    <row r="1605" ht="13.5">
      <c r="A1605" s="9"/>
    </row>
    <row r="1606" ht="13.5">
      <c r="A1606" s="9"/>
    </row>
    <row r="1607" ht="13.5">
      <c r="A1607" s="9"/>
    </row>
    <row r="1608" ht="13.5">
      <c r="A1608" s="9"/>
    </row>
    <row r="1609" ht="13.5">
      <c r="A1609" s="9"/>
    </row>
    <row r="1610" ht="13.5">
      <c r="A1610" s="9"/>
    </row>
    <row r="1611" ht="13.5">
      <c r="A1611" s="9"/>
    </row>
    <row r="1612" ht="13.5">
      <c r="A1612" s="9"/>
    </row>
    <row r="1613" ht="13.5">
      <c r="A1613" s="9"/>
    </row>
    <row r="1614" ht="13.5">
      <c r="A1614" s="9"/>
    </row>
    <row r="1615" ht="13.5">
      <c r="A1615" s="9"/>
    </row>
    <row r="1616" ht="13.5">
      <c r="A1616" s="9"/>
    </row>
    <row r="1617" ht="13.5">
      <c r="A1617" s="9"/>
    </row>
    <row r="1618" ht="13.5">
      <c r="A1618" s="9"/>
    </row>
    <row r="1619" ht="13.5">
      <c r="A1619" s="9"/>
    </row>
    <row r="1620" ht="13.5">
      <c r="A1620" s="9"/>
    </row>
    <row r="1621" ht="13.5">
      <c r="A1621" s="9"/>
    </row>
    <row r="1622" ht="13.5">
      <c r="A1622" s="9"/>
    </row>
    <row r="1623" ht="13.5">
      <c r="A1623" s="9"/>
    </row>
    <row r="1624" ht="13.5">
      <c r="A1624" s="9"/>
    </row>
    <row r="1625" ht="13.5">
      <c r="A1625" s="9"/>
    </row>
    <row r="1626" ht="13.5">
      <c r="A1626" s="9"/>
    </row>
    <row r="1627" ht="13.5">
      <c r="A1627" s="9"/>
    </row>
    <row r="1628" ht="13.5">
      <c r="A1628" s="9"/>
    </row>
    <row r="1629" ht="13.5">
      <c r="A1629" s="9"/>
    </row>
    <row r="1630" ht="13.5">
      <c r="A1630" s="9"/>
    </row>
    <row r="1631" ht="13.5">
      <c r="A1631" s="9"/>
    </row>
    <row r="1632" ht="13.5">
      <c r="A1632" s="9"/>
    </row>
    <row r="1633" ht="13.5">
      <c r="A1633" s="9"/>
    </row>
    <row r="1634" ht="13.5">
      <c r="A1634" s="9"/>
    </row>
    <row r="1635" ht="13.5">
      <c r="A1635" s="9"/>
    </row>
    <row r="1636" ht="13.5">
      <c r="A1636" s="9"/>
    </row>
    <row r="1637" ht="13.5">
      <c r="A1637" s="9"/>
    </row>
    <row r="1638" ht="13.5">
      <c r="A1638" s="9"/>
    </row>
    <row r="1639" ht="13.5">
      <c r="A1639" s="9"/>
    </row>
    <row r="1640" ht="13.5">
      <c r="A1640" s="9"/>
    </row>
    <row r="1641" ht="13.5">
      <c r="A1641" s="9"/>
    </row>
    <row r="1642" ht="13.5">
      <c r="A1642" s="9"/>
    </row>
    <row r="1643" ht="13.5">
      <c r="A1643" s="9"/>
    </row>
    <row r="1644" ht="13.5">
      <c r="A1644" s="9"/>
    </row>
    <row r="1645" ht="13.5">
      <c r="A1645" s="9"/>
    </row>
    <row r="1646" ht="13.5">
      <c r="A1646" s="9"/>
    </row>
    <row r="1647" ht="13.5">
      <c r="A1647" s="9"/>
    </row>
    <row r="1648" ht="13.5">
      <c r="A1648" s="9"/>
    </row>
    <row r="1649" ht="13.5">
      <c r="A1649" s="9"/>
    </row>
    <row r="1650" ht="13.5">
      <c r="A1650" s="9"/>
    </row>
    <row r="1651" ht="13.5">
      <c r="A1651" s="9"/>
    </row>
    <row r="1652" ht="13.5">
      <c r="A1652" s="9"/>
    </row>
    <row r="1653" ht="13.5">
      <c r="A1653" s="9"/>
    </row>
    <row r="1654" ht="13.5">
      <c r="A1654" s="9"/>
    </row>
    <row r="1655" ht="13.5">
      <c r="A1655" s="9"/>
    </row>
    <row r="1656" ht="13.5">
      <c r="A1656" s="9"/>
    </row>
    <row r="1657" ht="13.5">
      <c r="A1657" s="9"/>
    </row>
    <row r="1658" ht="13.5">
      <c r="A1658" s="9"/>
    </row>
    <row r="1659" ht="13.5">
      <c r="A1659" s="9"/>
    </row>
    <row r="1660" ht="13.5">
      <c r="A1660" s="9"/>
    </row>
    <row r="1661" ht="13.5">
      <c r="A1661" s="9"/>
    </row>
    <row r="1662" ht="13.5">
      <c r="A1662" s="9"/>
    </row>
    <row r="1663" ht="13.5">
      <c r="A1663" s="9"/>
    </row>
    <row r="1664" ht="13.5">
      <c r="A1664" s="9"/>
    </row>
    <row r="1665" ht="13.5">
      <c r="A1665" s="9"/>
    </row>
    <row r="1666" ht="13.5">
      <c r="A1666" s="9"/>
    </row>
    <row r="1667" ht="13.5">
      <c r="A1667" s="9"/>
    </row>
    <row r="1668" ht="13.5">
      <c r="A1668" s="9"/>
    </row>
    <row r="1669" ht="13.5">
      <c r="A1669" s="9"/>
    </row>
    <row r="1670" ht="13.5">
      <c r="A1670" s="9"/>
    </row>
    <row r="1671" ht="13.5">
      <c r="A1671" s="9"/>
    </row>
    <row r="1672" ht="13.5">
      <c r="A1672" s="9"/>
    </row>
    <row r="1673" ht="13.5">
      <c r="A1673" s="9"/>
    </row>
    <row r="1674" ht="13.5">
      <c r="A1674" s="9"/>
    </row>
    <row r="1675" ht="13.5">
      <c r="A1675" s="9"/>
    </row>
    <row r="1676" ht="13.5">
      <c r="A1676" s="9"/>
    </row>
    <row r="1677" ht="13.5">
      <c r="A1677" s="9"/>
    </row>
    <row r="1678" ht="13.5">
      <c r="A1678" s="9"/>
    </row>
    <row r="1679" ht="13.5">
      <c r="A1679" s="9"/>
    </row>
    <row r="1680" ht="13.5">
      <c r="A1680" s="9"/>
    </row>
    <row r="1681" ht="13.5">
      <c r="A1681" s="9"/>
    </row>
    <row r="1682" ht="13.5">
      <c r="A1682" s="9"/>
    </row>
    <row r="1683" ht="13.5">
      <c r="A1683" s="9"/>
    </row>
    <row r="1684" ht="13.5">
      <c r="A1684" s="9"/>
    </row>
    <row r="1685" ht="13.5">
      <c r="A1685" s="9"/>
    </row>
    <row r="1686" ht="13.5">
      <c r="A1686" s="9"/>
    </row>
    <row r="1687" ht="13.5">
      <c r="A1687" s="9"/>
    </row>
    <row r="1688" ht="13.5">
      <c r="A1688" s="9"/>
    </row>
    <row r="1689" ht="13.5">
      <c r="A1689" s="9"/>
    </row>
    <row r="1690" ht="13.5">
      <c r="A1690" s="9"/>
    </row>
    <row r="1691" ht="13.5">
      <c r="A1691" s="9"/>
    </row>
    <row r="1692" ht="13.5">
      <c r="A1692" s="9"/>
    </row>
    <row r="1693" ht="13.5">
      <c r="A1693" s="9"/>
    </row>
    <row r="1694" ht="13.5">
      <c r="A1694" s="9"/>
    </row>
    <row r="1695" ht="13.5">
      <c r="A1695" s="9"/>
    </row>
    <row r="1696" ht="13.5">
      <c r="A1696" s="9"/>
    </row>
    <row r="1697" ht="13.5">
      <c r="A1697" s="9"/>
    </row>
    <row r="1698" ht="13.5">
      <c r="A1698" s="9"/>
    </row>
    <row r="1699" ht="13.5">
      <c r="A1699" s="9"/>
    </row>
    <row r="1700" ht="13.5">
      <c r="A1700" s="9"/>
    </row>
    <row r="1701" ht="13.5">
      <c r="A1701" s="9"/>
    </row>
    <row r="1702" ht="13.5">
      <c r="A1702" s="9"/>
    </row>
    <row r="1703" ht="13.5">
      <c r="A1703" s="9"/>
    </row>
    <row r="1704" ht="13.5">
      <c r="A1704" s="9"/>
    </row>
    <row r="1705" ht="13.5">
      <c r="A1705" s="9"/>
    </row>
    <row r="1706" ht="13.5">
      <c r="A1706" s="9"/>
    </row>
    <row r="1707" ht="13.5">
      <c r="A1707" s="9"/>
    </row>
    <row r="1708" ht="13.5">
      <c r="A1708" s="9"/>
    </row>
    <row r="1709" ht="13.5">
      <c r="A1709" s="9"/>
    </row>
    <row r="1710" ht="13.5">
      <c r="A1710" s="9"/>
    </row>
    <row r="1711" ht="13.5">
      <c r="A1711" s="9"/>
    </row>
    <row r="1712" ht="13.5">
      <c r="A1712" s="9"/>
    </row>
    <row r="1713" ht="13.5">
      <c r="A1713" s="9"/>
    </row>
    <row r="1714" ht="13.5">
      <c r="A1714" s="9"/>
    </row>
    <row r="1715" ht="13.5">
      <c r="A1715" s="9"/>
    </row>
    <row r="1716" ht="13.5">
      <c r="A1716" s="9"/>
    </row>
    <row r="1717" ht="13.5">
      <c r="A1717" s="9"/>
    </row>
    <row r="1718" ht="13.5">
      <c r="A1718" s="9"/>
    </row>
    <row r="1719" ht="13.5">
      <c r="A1719" s="9"/>
    </row>
    <row r="1720" ht="13.5">
      <c r="A1720" s="9"/>
    </row>
    <row r="1721" ht="13.5">
      <c r="A1721" s="9"/>
    </row>
    <row r="1722" ht="13.5">
      <c r="A1722" s="9"/>
    </row>
    <row r="1723" ht="13.5">
      <c r="A1723" s="9"/>
    </row>
    <row r="1724" ht="13.5">
      <c r="A1724" s="9"/>
    </row>
    <row r="1725" ht="13.5">
      <c r="A1725" s="9"/>
    </row>
    <row r="1726" ht="13.5">
      <c r="A1726" s="9"/>
    </row>
    <row r="1727" ht="13.5">
      <c r="A1727" s="9"/>
    </row>
    <row r="1728" ht="13.5">
      <c r="A1728" s="9"/>
    </row>
    <row r="1729" ht="13.5">
      <c r="A1729" s="9"/>
    </row>
    <row r="1730" ht="13.5">
      <c r="A1730" s="9"/>
    </row>
    <row r="1731" ht="13.5">
      <c r="A1731" s="9"/>
    </row>
    <row r="1732" ht="13.5">
      <c r="A1732" s="9"/>
    </row>
    <row r="1733" ht="13.5">
      <c r="A1733" s="9"/>
    </row>
    <row r="1734" ht="13.5">
      <c r="A1734" s="9"/>
    </row>
    <row r="1735" ht="13.5">
      <c r="A1735" s="9"/>
    </row>
    <row r="1736" ht="13.5">
      <c r="A1736" s="9"/>
    </row>
    <row r="1737" ht="13.5">
      <c r="A1737" s="9"/>
    </row>
    <row r="1738" ht="13.5">
      <c r="A1738" s="9"/>
    </row>
    <row r="1739" ht="13.5">
      <c r="A1739" s="9"/>
    </row>
    <row r="1740" ht="13.5">
      <c r="A1740" s="9"/>
    </row>
    <row r="1741" ht="13.5">
      <c r="A1741" s="9"/>
    </row>
    <row r="1742" ht="13.5">
      <c r="A1742" s="9"/>
    </row>
    <row r="1743" ht="13.5">
      <c r="A1743" s="9"/>
    </row>
    <row r="1744" ht="13.5">
      <c r="A1744" s="9"/>
    </row>
    <row r="1745" ht="13.5">
      <c r="A1745" s="9"/>
    </row>
    <row r="1746" ht="13.5">
      <c r="A1746" s="9"/>
    </row>
    <row r="1747" ht="13.5">
      <c r="A1747" s="9"/>
    </row>
    <row r="1748" ht="13.5">
      <c r="A1748" s="9"/>
    </row>
    <row r="1749" ht="13.5">
      <c r="A1749" s="9"/>
    </row>
    <row r="1750" ht="13.5">
      <c r="A1750" s="9"/>
    </row>
    <row r="1751" ht="13.5">
      <c r="A1751" s="9"/>
    </row>
    <row r="1752" ht="13.5">
      <c r="A1752" s="9"/>
    </row>
    <row r="1753" ht="13.5">
      <c r="A1753" s="9"/>
    </row>
    <row r="1754" ht="13.5">
      <c r="A1754" s="9"/>
    </row>
    <row r="1755" ht="13.5">
      <c r="A1755" s="9"/>
    </row>
    <row r="1756" ht="13.5">
      <c r="A1756" s="9"/>
    </row>
    <row r="1757" ht="13.5">
      <c r="A1757" s="9"/>
    </row>
    <row r="1758" ht="13.5">
      <c r="A1758" s="9"/>
    </row>
    <row r="1759" ht="13.5">
      <c r="A1759" s="9"/>
    </row>
    <row r="1760" ht="13.5">
      <c r="A1760" s="9"/>
    </row>
    <row r="1761" ht="13.5">
      <c r="A1761" s="9"/>
    </row>
    <row r="1762" ht="13.5">
      <c r="A1762" s="9"/>
    </row>
    <row r="1763" ht="13.5">
      <c r="A1763" s="9"/>
    </row>
    <row r="1764" ht="13.5">
      <c r="A1764" s="9"/>
    </row>
    <row r="1765" ht="13.5">
      <c r="A1765" s="9"/>
    </row>
    <row r="1766" ht="13.5">
      <c r="A1766" s="9"/>
    </row>
    <row r="1767" ht="13.5">
      <c r="A1767" s="9"/>
    </row>
    <row r="1768" ht="13.5">
      <c r="A1768" s="9"/>
    </row>
    <row r="1769" ht="13.5">
      <c r="A1769" s="9"/>
    </row>
    <row r="1770" ht="13.5">
      <c r="A1770" s="9"/>
    </row>
    <row r="1771" ht="13.5">
      <c r="A1771" s="9"/>
    </row>
    <row r="1772" ht="13.5">
      <c r="A1772" s="9"/>
    </row>
    <row r="1773" ht="13.5">
      <c r="A1773" s="9"/>
    </row>
    <row r="1774" ht="13.5">
      <c r="A1774" s="9"/>
    </row>
    <row r="1775" ht="13.5">
      <c r="A1775" s="9"/>
    </row>
    <row r="1776" ht="13.5">
      <c r="A1776" s="9"/>
    </row>
    <row r="1777" ht="13.5">
      <c r="A1777" s="9"/>
    </row>
    <row r="1778" ht="13.5">
      <c r="A1778" s="9"/>
    </row>
    <row r="1779" ht="13.5">
      <c r="A1779" s="9"/>
    </row>
    <row r="1780" ht="13.5">
      <c r="A1780" s="9"/>
    </row>
    <row r="1781" ht="13.5">
      <c r="A1781" s="9"/>
    </row>
    <row r="1782" ht="13.5">
      <c r="A1782" s="9"/>
    </row>
    <row r="1783" ht="13.5">
      <c r="A1783" s="9"/>
    </row>
    <row r="1784" ht="13.5">
      <c r="A1784" s="9"/>
    </row>
    <row r="1785" ht="13.5">
      <c r="A1785" s="9"/>
    </row>
    <row r="1786" ht="13.5">
      <c r="A1786" s="9"/>
    </row>
    <row r="1787" ht="13.5">
      <c r="A1787" s="9"/>
    </row>
    <row r="1788" ht="13.5">
      <c r="A1788" s="9"/>
    </row>
    <row r="1789" ht="13.5">
      <c r="A1789" s="9"/>
    </row>
    <row r="1790" ht="13.5">
      <c r="A1790" s="9"/>
    </row>
    <row r="1791" ht="13.5">
      <c r="A1791" s="9"/>
    </row>
    <row r="1792" ht="13.5">
      <c r="A1792" s="9"/>
    </row>
    <row r="1793" ht="13.5">
      <c r="A1793" s="9"/>
    </row>
    <row r="1794" ht="13.5">
      <c r="A1794" s="9"/>
    </row>
    <row r="1795" ht="13.5">
      <c r="A1795" s="9"/>
    </row>
    <row r="1796" ht="13.5">
      <c r="A1796" s="9"/>
    </row>
    <row r="1797" ht="13.5">
      <c r="A1797" s="9"/>
    </row>
    <row r="1798" ht="13.5">
      <c r="A1798" s="9"/>
    </row>
    <row r="1799" ht="13.5">
      <c r="A1799" s="9"/>
    </row>
    <row r="1800" ht="13.5">
      <c r="A1800" s="9"/>
    </row>
    <row r="1801" ht="13.5">
      <c r="A1801" s="9"/>
    </row>
    <row r="1802" ht="13.5">
      <c r="A1802" s="9"/>
    </row>
    <row r="1803" ht="13.5">
      <c r="A1803" s="9"/>
    </row>
    <row r="1804" ht="13.5">
      <c r="A1804" s="9"/>
    </row>
    <row r="1805" ht="13.5">
      <c r="A1805" s="9"/>
    </row>
    <row r="1806" ht="13.5">
      <c r="A1806" s="9"/>
    </row>
    <row r="1807" ht="13.5">
      <c r="A1807" s="9"/>
    </row>
    <row r="1808" ht="13.5">
      <c r="A1808" s="9"/>
    </row>
    <row r="1809" ht="13.5">
      <c r="A1809" s="9"/>
    </row>
    <row r="1810" ht="13.5">
      <c r="A1810" s="9"/>
    </row>
    <row r="1811" ht="13.5">
      <c r="A1811" s="9"/>
    </row>
    <row r="1812" ht="13.5">
      <c r="A1812" s="9"/>
    </row>
    <row r="1813" ht="13.5">
      <c r="A1813" s="9"/>
    </row>
    <row r="1814" ht="13.5">
      <c r="A1814" s="9"/>
    </row>
    <row r="1815" ht="13.5">
      <c r="A1815" s="9"/>
    </row>
    <row r="1816" ht="13.5">
      <c r="A1816" s="9"/>
    </row>
    <row r="1817" ht="13.5">
      <c r="A1817" s="9"/>
    </row>
    <row r="1818" ht="13.5">
      <c r="A1818" s="9"/>
    </row>
    <row r="1819" ht="13.5">
      <c r="A1819" s="9"/>
    </row>
    <row r="1820" ht="13.5">
      <c r="A1820" s="9"/>
    </row>
    <row r="1821" ht="13.5">
      <c r="A1821" s="9"/>
    </row>
    <row r="1822" ht="13.5">
      <c r="A1822" s="9"/>
    </row>
    <row r="1823" ht="13.5">
      <c r="A1823" s="9"/>
    </row>
    <row r="1824" ht="13.5">
      <c r="A1824" s="9"/>
    </row>
    <row r="1825" ht="13.5">
      <c r="A1825" s="9"/>
    </row>
    <row r="1826" ht="13.5">
      <c r="A1826" s="9"/>
    </row>
    <row r="1827" ht="13.5">
      <c r="A1827" s="9"/>
    </row>
    <row r="1828" ht="13.5">
      <c r="A1828" s="9"/>
    </row>
    <row r="1829" ht="13.5">
      <c r="A1829" s="9"/>
    </row>
    <row r="1830" ht="13.5">
      <c r="A1830" s="9"/>
    </row>
    <row r="1831" ht="13.5">
      <c r="A1831" s="9"/>
    </row>
    <row r="1832" ht="13.5">
      <c r="A1832" s="9"/>
    </row>
    <row r="1833" ht="13.5">
      <c r="A1833" s="9"/>
    </row>
    <row r="1834" ht="13.5">
      <c r="A1834" s="9"/>
    </row>
    <row r="1835" ht="13.5">
      <c r="A1835" s="9"/>
    </row>
    <row r="1836" ht="13.5">
      <c r="A1836" s="9"/>
    </row>
    <row r="1837" ht="13.5">
      <c r="A1837" s="9"/>
    </row>
    <row r="1838" ht="13.5">
      <c r="A1838" s="9"/>
    </row>
    <row r="1839" ht="13.5">
      <c r="A1839" s="9"/>
    </row>
    <row r="1840" ht="13.5">
      <c r="A1840" s="9"/>
    </row>
    <row r="1841" ht="13.5">
      <c r="A1841" s="9"/>
    </row>
    <row r="1842" ht="13.5">
      <c r="A1842" s="9"/>
    </row>
    <row r="1843" ht="13.5">
      <c r="A1843" s="9"/>
    </row>
    <row r="1844" ht="13.5">
      <c r="A1844" s="9"/>
    </row>
    <row r="1845" ht="13.5">
      <c r="A1845" s="9"/>
    </row>
    <row r="1846" ht="13.5">
      <c r="A1846" s="9"/>
    </row>
    <row r="1847" ht="13.5">
      <c r="A1847" s="9"/>
    </row>
    <row r="1848" ht="13.5">
      <c r="A1848" s="9"/>
    </row>
    <row r="1849" ht="13.5">
      <c r="A1849" s="9"/>
    </row>
    <row r="1850" ht="13.5">
      <c r="A1850" s="9"/>
    </row>
    <row r="1851" ht="13.5">
      <c r="A1851" s="9"/>
    </row>
    <row r="1852" ht="13.5">
      <c r="A1852" s="9"/>
    </row>
    <row r="1853" ht="13.5">
      <c r="A1853" s="9"/>
    </row>
    <row r="1854" ht="13.5">
      <c r="A1854" s="9"/>
    </row>
    <row r="1855" ht="13.5">
      <c r="A1855" s="9"/>
    </row>
    <row r="1856" ht="13.5">
      <c r="A1856" s="9"/>
    </row>
    <row r="1857" ht="13.5">
      <c r="A1857" s="9"/>
    </row>
    <row r="1858" ht="13.5">
      <c r="A1858" s="9"/>
    </row>
    <row r="1859" ht="13.5">
      <c r="A1859" s="9"/>
    </row>
    <row r="1860" ht="13.5">
      <c r="A1860" s="9"/>
    </row>
    <row r="1861" ht="13.5">
      <c r="A1861" s="9"/>
    </row>
    <row r="1862" ht="13.5">
      <c r="A1862" s="9"/>
    </row>
    <row r="1863" ht="13.5">
      <c r="A1863" s="9"/>
    </row>
    <row r="1864" ht="13.5">
      <c r="A1864" s="9"/>
    </row>
    <row r="1865" ht="13.5">
      <c r="A1865" s="9"/>
    </row>
    <row r="1866" ht="13.5">
      <c r="A1866" s="9"/>
    </row>
    <row r="1867" ht="13.5">
      <c r="A1867" s="9"/>
    </row>
    <row r="1868" ht="13.5">
      <c r="A1868" s="9"/>
    </row>
    <row r="1869" ht="13.5">
      <c r="A1869" s="9"/>
    </row>
    <row r="1870" ht="13.5">
      <c r="A1870" s="9"/>
    </row>
    <row r="1871" ht="13.5">
      <c r="A1871" s="9"/>
    </row>
    <row r="1872" ht="13.5">
      <c r="A1872" s="9"/>
    </row>
    <row r="1873" ht="13.5">
      <c r="A1873" s="9"/>
    </row>
    <row r="1874" ht="13.5">
      <c r="A1874" s="9"/>
    </row>
    <row r="1875" ht="13.5">
      <c r="A1875" s="9"/>
    </row>
    <row r="1876" ht="13.5">
      <c r="A1876" s="9"/>
    </row>
    <row r="1877" ht="13.5">
      <c r="A1877" s="9"/>
    </row>
    <row r="1878" ht="13.5">
      <c r="A1878" s="9"/>
    </row>
    <row r="1879" ht="13.5">
      <c r="A1879" s="9"/>
    </row>
    <row r="1880" ht="13.5">
      <c r="A1880" s="9"/>
    </row>
    <row r="1881" ht="13.5">
      <c r="A1881" s="9"/>
    </row>
    <row r="1882" ht="13.5">
      <c r="A1882" s="9"/>
    </row>
    <row r="1883" ht="13.5">
      <c r="A1883" s="9"/>
    </row>
    <row r="1884" ht="13.5">
      <c r="A1884" s="9"/>
    </row>
    <row r="1885" ht="13.5">
      <c r="A1885" s="9"/>
    </row>
    <row r="1886" ht="13.5">
      <c r="A1886" s="9"/>
    </row>
    <row r="1887" ht="13.5">
      <c r="A1887" s="9"/>
    </row>
    <row r="1888" ht="13.5">
      <c r="A1888" s="9"/>
    </row>
    <row r="1889" ht="13.5">
      <c r="A1889" s="9"/>
    </row>
    <row r="1890" ht="13.5">
      <c r="A1890" s="9"/>
    </row>
    <row r="1891" ht="13.5">
      <c r="A1891" s="9"/>
    </row>
    <row r="1892" ht="13.5">
      <c r="A1892" s="9"/>
    </row>
    <row r="1893" ht="13.5">
      <c r="A1893" s="9"/>
    </row>
    <row r="1894" ht="13.5">
      <c r="A1894" s="9"/>
    </row>
    <row r="1895" ht="13.5">
      <c r="A1895" s="9"/>
    </row>
    <row r="1896" ht="13.5">
      <c r="A1896" s="9"/>
    </row>
    <row r="1897" ht="13.5">
      <c r="A1897" s="9"/>
    </row>
    <row r="1898" ht="13.5">
      <c r="A1898" s="9"/>
    </row>
    <row r="1899" ht="13.5">
      <c r="A1899" s="9"/>
    </row>
    <row r="1900" ht="13.5">
      <c r="A1900" s="9"/>
    </row>
    <row r="1901" ht="13.5">
      <c r="A1901" s="9"/>
    </row>
    <row r="1902" ht="13.5">
      <c r="A1902" s="9"/>
    </row>
    <row r="1903" ht="13.5">
      <c r="A1903" s="9"/>
    </row>
    <row r="1904" ht="13.5">
      <c r="A1904" s="9"/>
    </row>
    <row r="1905" ht="13.5">
      <c r="A1905" s="9"/>
    </row>
    <row r="1906" ht="13.5">
      <c r="A1906" s="9"/>
    </row>
    <row r="1907" ht="13.5">
      <c r="A1907" s="9"/>
    </row>
    <row r="1908" ht="13.5">
      <c r="A1908" s="9"/>
    </row>
    <row r="1909" ht="13.5">
      <c r="A1909" s="9"/>
    </row>
    <row r="1910" ht="13.5">
      <c r="A1910" s="9"/>
    </row>
    <row r="1911" ht="13.5">
      <c r="A1911" s="9"/>
    </row>
    <row r="1912" ht="13.5">
      <c r="A1912" s="9"/>
    </row>
    <row r="1913" ht="13.5">
      <c r="A1913" s="9"/>
    </row>
    <row r="1914" ht="13.5">
      <c r="A1914" s="9"/>
    </row>
    <row r="1915" ht="13.5">
      <c r="A1915" s="9"/>
    </row>
    <row r="1916" ht="13.5">
      <c r="A1916" s="9"/>
    </row>
    <row r="1917" ht="13.5">
      <c r="A1917" s="9"/>
    </row>
    <row r="1918" ht="13.5">
      <c r="A1918" s="9"/>
    </row>
    <row r="1919" ht="13.5">
      <c r="A1919" s="9"/>
    </row>
    <row r="1920" ht="13.5">
      <c r="A1920" s="9"/>
    </row>
    <row r="1921" ht="13.5">
      <c r="A1921" s="9"/>
    </row>
    <row r="1922" ht="13.5">
      <c r="A1922" s="9"/>
    </row>
    <row r="1923" ht="13.5">
      <c r="A1923" s="9"/>
    </row>
    <row r="1924" ht="13.5">
      <c r="A1924" s="9"/>
    </row>
    <row r="1925" ht="13.5">
      <c r="A1925" s="9"/>
    </row>
    <row r="1926" ht="13.5">
      <c r="A1926" s="9"/>
    </row>
    <row r="1927" ht="13.5">
      <c r="A1927" s="9"/>
    </row>
    <row r="1928" ht="13.5">
      <c r="A1928" s="9"/>
    </row>
    <row r="1929" ht="13.5">
      <c r="A1929" s="9"/>
    </row>
    <row r="1930" ht="13.5">
      <c r="A1930" s="9"/>
    </row>
    <row r="1931" ht="13.5">
      <c r="A1931" s="9"/>
    </row>
    <row r="1932" ht="13.5">
      <c r="A1932" s="9"/>
    </row>
    <row r="1933" ht="13.5">
      <c r="A1933" s="9"/>
    </row>
    <row r="1934" ht="13.5">
      <c r="A1934" s="9"/>
    </row>
    <row r="1935" ht="13.5">
      <c r="A1935" s="9"/>
    </row>
    <row r="1936" ht="13.5">
      <c r="A1936" s="9"/>
    </row>
    <row r="1937" ht="13.5">
      <c r="A1937" s="9"/>
    </row>
    <row r="1938" ht="13.5">
      <c r="A1938" s="9"/>
    </row>
    <row r="1939" ht="13.5">
      <c r="A1939" s="9"/>
    </row>
    <row r="1940" ht="13.5">
      <c r="A1940" s="9"/>
    </row>
    <row r="1941" ht="13.5">
      <c r="A1941" s="9"/>
    </row>
    <row r="1942" ht="13.5">
      <c r="A1942" s="9"/>
    </row>
    <row r="1943" ht="13.5">
      <c r="A1943" s="9"/>
    </row>
    <row r="1944" ht="13.5">
      <c r="A1944" s="9"/>
    </row>
    <row r="1945" ht="13.5">
      <c r="A1945" s="9"/>
    </row>
    <row r="1946" ht="13.5">
      <c r="A1946" s="9"/>
    </row>
    <row r="1947" ht="13.5">
      <c r="A1947" s="9"/>
    </row>
    <row r="1948" ht="13.5">
      <c r="A1948" s="9"/>
    </row>
    <row r="1949" ht="13.5">
      <c r="A1949" s="9"/>
    </row>
    <row r="1950" ht="13.5">
      <c r="A1950" s="9"/>
    </row>
    <row r="1951" ht="13.5">
      <c r="A1951" s="9"/>
    </row>
    <row r="1952" ht="13.5">
      <c r="A1952" s="9"/>
    </row>
    <row r="1953" ht="13.5">
      <c r="A1953" s="9"/>
    </row>
    <row r="1954" ht="13.5">
      <c r="A1954" s="9"/>
    </row>
    <row r="1955" ht="13.5">
      <c r="A1955" s="9"/>
    </row>
    <row r="1956" ht="13.5">
      <c r="A1956" s="9"/>
    </row>
    <row r="1957" ht="13.5">
      <c r="A1957" s="9"/>
    </row>
    <row r="1958" ht="13.5">
      <c r="A1958" s="9"/>
    </row>
    <row r="1959" ht="13.5">
      <c r="A1959" s="9"/>
    </row>
    <row r="1960" ht="13.5">
      <c r="A1960" s="9"/>
    </row>
    <row r="1961" ht="13.5">
      <c r="A1961" s="9"/>
    </row>
    <row r="1962" ht="13.5">
      <c r="A1962" s="9"/>
    </row>
    <row r="1963" ht="13.5">
      <c r="A1963" s="9"/>
    </row>
    <row r="1964" ht="13.5">
      <c r="A1964" s="9"/>
    </row>
    <row r="1965" ht="13.5">
      <c r="A1965" s="9"/>
    </row>
    <row r="1966" ht="13.5">
      <c r="A1966" s="9"/>
    </row>
    <row r="1967" ht="13.5">
      <c r="A1967" s="9"/>
    </row>
    <row r="1968" ht="13.5">
      <c r="A1968" s="9"/>
    </row>
    <row r="1969" ht="13.5">
      <c r="A1969" s="9"/>
    </row>
    <row r="1970" ht="13.5">
      <c r="A1970" s="9"/>
    </row>
    <row r="1971" ht="13.5">
      <c r="A1971" s="9"/>
    </row>
    <row r="1972" ht="13.5">
      <c r="A1972" s="9"/>
    </row>
    <row r="1973" ht="13.5">
      <c r="A1973" s="9"/>
    </row>
    <row r="1974" ht="13.5">
      <c r="A1974" s="9"/>
    </row>
    <row r="1975" ht="13.5">
      <c r="A1975" s="9"/>
    </row>
    <row r="1976" ht="13.5">
      <c r="A1976" s="9"/>
    </row>
    <row r="1977" ht="13.5">
      <c r="A1977" s="9"/>
    </row>
    <row r="1978" ht="13.5">
      <c r="A1978" s="9"/>
    </row>
    <row r="1979" ht="13.5">
      <c r="A1979" s="9"/>
    </row>
    <row r="1980" ht="13.5">
      <c r="A1980" s="9"/>
    </row>
    <row r="1981" ht="13.5">
      <c r="A1981" s="9"/>
    </row>
    <row r="1982" ht="13.5">
      <c r="A1982" s="9"/>
    </row>
    <row r="1983" ht="13.5">
      <c r="A1983" s="9"/>
    </row>
    <row r="1984" ht="13.5">
      <c r="A1984" s="9"/>
    </row>
    <row r="1985" ht="13.5">
      <c r="A1985" s="9"/>
    </row>
    <row r="1986" ht="13.5">
      <c r="A1986" s="9"/>
    </row>
    <row r="1987" ht="13.5">
      <c r="A1987" s="9"/>
    </row>
    <row r="1988" ht="13.5">
      <c r="A1988" s="9"/>
    </row>
    <row r="1989" ht="13.5">
      <c r="A1989" s="9"/>
    </row>
    <row r="1990" ht="13.5">
      <c r="A1990" s="9"/>
    </row>
    <row r="1991" ht="13.5">
      <c r="A1991" s="9"/>
    </row>
    <row r="1992" ht="13.5">
      <c r="A1992" s="9"/>
    </row>
    <row r="1993" ht="13.5">
      <c r="A1993" s="9"/>
    </row>
    <row r="1994" ht="13.5">
      <c r="A1994" s="9"/>
    </row>
    <row r="1995" ht="13.5">
      <c r="A1995" s="9"/>
    </row>
    <row r="1996" ht="13.5">
      <c r="A1996" s="9"/>
    </row>
    <row r="1997" ht="13.5">
      <c r="A1997" s="9"/>
    </row>
    <row r="1998" ht="13.5">
      <c r="A1998" s="9"/>
    </row>
    <row r="1999" ht="13.5">
      <c r="A1999" s="9"/>
    </row>
    <row r="2000" ht="13.5">
      <c r="A2000" s="9"/>
    </row>
    <row r="2001" ht="13.5">
      <c r="A2001" s="9"/>
    </row>
    <row r="2002" ht="13.5">
      <c r="A2002" s="9"/>
    </row>
    <row r="2003" ht="13.5">
      <c r="A2003" s="9"/>
    </row>
    <row r="2004" ht="13.5">
      <c r="A2004" s="9"/>
    </row>
    <row r="2005" ht="13.5">
      <c r="A2005" s="9"/>
    </row>
  </sheetData>
  <sheetProtection/>
  <mergeCells count="2">
    <mergeCell ref="A4:B4"/>
    <mergeCell ref="A1:B1"/>
  </mergeCells>
  <printOptions/>
  <pageMargins left="0.41" right="0.275590551181102" top="0.31496062992126" bottom="0.433070866141732" header="0.196850393700787" footer="0.196850393700787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124"/>
  <sheetViews>
    <sheetView zoomScalePageLayoutView="0" workbookViewId="0" topLeftCell="A19">
      <selection activeCell="K7" sqref="K7"/>
    </sheetView>
  </sheetViews>
  <sheetFormatPr defaultColWidth="9.00390625" defaultRowHeight="12.75"/>
  <cols>
    <col min="1" max="1" width="2.125" style="16" customWidth="1"/>
    <col min="2" max="2" width="13.875" style="18" customWidth="1"/>
    <col min="3" max="3" width="16.00390625" style="18" customWidth="1"/>
    <col min="4" max="4" width="74.875" style="18" customWidth="1"/>
    <col min="5" max="5" width="22.125" style="18" customWidth="1"/>
    <col min="6" max="8" width="9.125" style="128" customWidth="1"/>
    <col min="9" max="9" width="28.625" style="128" customWidth="1"/>
    <col min="10" max="10" width="22.875" style="128" customWidth="1"/>
    <col min="11" max="12" width="16.75390625" style="128" customWidth="1"/>
    <col min="13" max="13" width="16.75390625" style="18" customWidth="1"/>
    <col min="14" max="16384" width="9.125" style="18" customWidth="1"/>
  </cols>
  <sheetData>
    <row r="1" spans="4:32" s="3" customFormat="1" ht="26.25" customHeight="1">
      <c r="D1" s="150" t="s">
        <v>134</v>
      </c>
      <c r="E1" s="150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2:5" ht="21.75" customHeight="1">
      <c r="B2" s="17"/>
      <c r="E2" s="19" t="s">
        <v>81</v>
      </c>
    </row>
    <row r="3" spans="2:5" ht="18.75" customHeight="1">
      <c r="B3" s="17"/>
      <c r="E3" s="19" t="s">
        <v>80</v>
      </c>
    </row>
    <row r="4" spans="2:5" ht="62.25" customHeight="1">
      <c r="B4" s="151" t="s">
        <v>132</v>
      </c>
      <c r="C4" s="151"/>
      <c r="D4" s="151"/>
      <c r="E4" s="151"/>
    </row>
    <row r="5" ht="16.5">
      <c r="B5" s="17"/>
    </row>
    <row r="6" spans="2:5" ht="21.75" customHeight="1" thickBot="1">
      <c r="B6" s="17"/>
      <c r="E6" s="20" t="s">
        <v>28</v>
      </c>
    </row>
    <row r="7" spans="2:5" ht="32.25" customHeight="1">
      <c r="B7" s="152" t="s">
        <v>29</v>
      </c>
      <c r="C7" s="153"/>
      <c r="D7" s="154" t="s">
        <v>30</v>
      </c>
      <c r="E7" s="140" t="s">
        <v>77</v>
      </c>
    </row>
    <row r="8" spans="2:5" ht="25.5" customHeight="1">
      <c r="B8" s="21" t="s">
        <v>31</v>
      </c>
      <c r="C8" s="22" t="s">
        <v>32</v>
      </c>
      <c r="D8" s="155"/>
      <c r="E8" s="141"/>
    </row>
    <row r="9" spans="2:13" ht="38.25" customHeight="1" thickBot="1">
      <c r="B9" s="23"/>
      <c r="C9" s="24"/>
      <c r="D9" s="25" t="s">
        <v>33</v>
      </c>
      <c r="E9" s="33">
        <f>E11+E24+E50+E59+E75+E91</f>
        <v>236813489.39999998</v>
      </c>
      <c r="I9" s="129"/>
      <c r="K9" s="130"/>
      <c r="L9" s="130"/>
      <c r="M9" s="26"/>
    </row>
    <row r="10" spans="2:12" s="26" customFormat="1" ht="33.75" customHeight="1" thickBot="1">
      <c r="B10" s="157"/>
      <c r="C10" s="157"/>
      <c r="D10" s="27" t="s">
        <v>23</v>
      </c>
      <c r="E10" s="28"/>
      <c r="F10" s="130"/>
      <c r="G10" s="130"/>
      <c r="H10" s="130"/>
      <c r="I10" s="130"/>
      <c r="J10" s="130"/>
      <c r="K10" s="130"/>
      <c r="L10" s="130"/>
    </row>
    <row r="11" spans="2:12" s="26" customFormat="1" ht="32.25" customHeight="1">
      <c r="B11" s="158">
        <v>1210</v>
      </c>
      <c r="C11" s="160"/>
      <c r="D11" s="156" t="s">
        <v>59</v>
      </c>
      <c r="E11" s="142">
        <f>E18</f>
        <v>65574352.9</v>
      </c>
      <c r="F11" s="130"/>
      <c r="G11" s="130"/>
      <c r="H11" s="130"/>
      <c r="I11" s="130"/>
      <c r="J11" s="130"/>
      <c r="K11" s="130"/>
      <c r="L11" s="130"/>
    </row>
    <row r="12" spans="2:12" s="26" customFormat="1" ht="16.5">
      <c r="B12" s="159"/>
      <c r="C12" s="161"/>
      <c r="D12" s="149"/>
      <c r="E12" s="143"/>
      <c r="F12" s="130"/>
      <c r="G12" s="130"/>
      <c r="H12" s="130"/>
      <c r="I12" s="130"/>
      <c r="J12" s="130"/>
      <c r="K12" s="130"/>
      <c r="L12" s="130"/>
    </row>
    <row r="13" spans="2:12" s="26" customFormat="1" ht="24" customHeight="1">
      <c r="B13" s="159"/>
      <c r="C13" s="161"/>
      <c r="D13" s="148" t="s">
        <v>60</v>
      </c>
      <c r="E13" s="143"/>
      <c r="F13" s="130"/>
      <c r="G13" s="130"/>
      <c r="H13" s="130"/>
      <c r="I13" s="130"/>
      <c r="J13" s="130"/>
      <c r="K13" s="130"/>
      <c r="L13" s="130"/>
    </row>
    <row r="14" spans="2:12" s="26" customFormat="1" ht="16.5">
      <c r="B14" s="159"/>
      <c r="C14" s="161"/>
      <c r="D14" s="149"/>
      <c r="E14" s="143"/>
      <c r="F14" s="130"/>
      <c r="G14" s="130"/>
      <c r="H14" s="130"/>
      <c r="I14" s="130"/>
      <c r="J14" s="130"/>
      <c r="K14" s="130"/>
      <c r="L14" s="130"/>
    </row>
    <row r="15" spans="2:12" s="26" customFormat="1" ht="32.25" customHeight="1">
      <c r="B15" s="159"/>
      <c r="C15" s="161"/>
      <c r="D15" s="148" t="s">
        <v>61</v>
      </c>
      <c r="E15" s="143"/>
      <c r="F15" s="130"/>
      <c r="G15" s="130"/>
      <c r="H15" s="130"/>
      <c r="I15" s="130"/>
      <c r="J15" s="130"/>
      <c r="K15" s="130"/>
      <c r="L15" s="130"/>
    </row>
    <row r="16" spans="2:12" s="26" customFormat="1" ht="32.25" customHeight="1">
      <c r="B16" s="159"/>
      <c r="C16" s="162"/>
      <c r="D16" s="149"/>
      <c r="E16" s="144"/>
      <c r="F16" s="130"/>
      <c r="G16" s="130"/>
      <c r="H16" s="130"/>
      <c r="I16" s="130"/>
      <c r="J16" s="130"/>
      <c r="K16" s="130"/>
      <c r="L16" s="130"/>
    </row>
    <row r="17" spans="2:5" ht="29.25" customHeight="1">
      <c r="B17" s="145" t="s">
        <v>38</v>
      </c>
      <c r="C17" s="146"/>
      <c r="D17" s="146"/>
      <c r="E17" s="147"/>
    </row>
    <row r="18" spans="2:5" ht="26.25" customHeight="1">
      <c r="B18" s="159"/>
      <c r="C18" s="165">
        <v>42001</v>
      </c>
      <c r="D18" s="148" t="s">
        <v>62</v>
      </c>
      <c r="E18" s="175">
        <f>-'hav 3-1'!B39</f>
        <v>65574352.9</v>
      </c>
    </row>
    <row r="19" spans="2:5" ht="21" customHeight="1">
      <c r="B19" s="159"/>
      <c r="C19" s="166"/>
      <c r="D19" s="149"/>
      <c r="E19" s="176"/>
    </row>
    <row r="20" spans="2:5" ht="24.75" customHeight="1">
      <c r="B20" s="159"/>
      <c r="C20" s="166"/>
      <c r="D20" s="148" t="s">
        <v>63</v>
      </c>
      <c r="E20" s="176"/>
    </row>
    <row r="21" spans="2:5" ht="33.75" customHeight="1">
      <c r="B21" s="159"/>
      <c r="C21" s="166"/>
      <c r="D21" s="149"/>
      <c r="E21" s="176"/>
    </row>
    <row r="22" spans="2:5" ht="23.25" customHeight="1">
      <c r="B22" s="159"/>
      <c r="C22" s="166"/>
      <c r="D22" s="163" t="s">
        <v>64</v>
      </c>
      <c r="E22" s="176"/>
    </row>
    <row r="23" spans="2:5" ht="23.25" customHeight="1">
      <c r="B23" s="159"/>
      <c r="C23" s="166"/>
      <c r="D23" s="164"/>
      <c r="E23" s="176"/>
    </row>
    <row r="24" spans="2:5" ht="29.25" customHeight="1">
      <c r="B24" s="159">
        <v>1211</v>
      </c>
      <c r="C24" s="178"/>
      <c r="D24" s="186" t="s">
        <v>65</v>
      </c>
      <c r="E24" s="189">
        <f>E31+E37+E43</f>
        <v>121193504.7</v>
      </c>
    </row>
    <row r="25" spans="2:5" ht="16.5">
      <c r="B25" s="159"/>
      <c r="C25" s="178"/>
      <c r="D25" s="187"/>
      <c r="E25" s="143"/>
    </row>
    <row r="26" spans="2:5" ht="27" customHeight="1">
      <c r="B26" s="159"/>
      <c r="C26" s="178"/>
      <c r="D26" s="188" t="s">
        <v>66</v>
      </c>
      <c r="E26" s="143"/>
    </row>
    <row r="27" spans="2:5" ht="41.25" customHeight="1">
      <c r="B27" s="159"/>
      <c r="C27" s="178"/>
      <c r="D27" s="149"/>
      <c r="E27" s="143"/>
    </row>
    <row r="28" spans="2:5" ht="23.25" customHeight="1">
      <c r="B28" s="159"/>
      <c r="C28" s="178"/>
      <c r="D28" s="148" t="s">
        <v>67</v>
      </c>
      <c r="E28" s="143"/>
    </row>
    <row r="29" spans="2:5" ht="36" customHeight="1">
      <c r="B29" s="159"/>
      <c r="C29" s="178"/>
      <c r="D29" s="149"/>
      <c r="E29" s="144"/>
    </row>
    <row r="30" spans="2:5" ht="31.5" customHeight="1">
      <c r="B30" s="145" t="s">
        <v>38</v>
      </c>
      <c r="C30" s="146"/>
      <c r="D30" s="146"/>
      <c r="E30" s="147"/>
    </row>
    <row r="31" spans="1:12" s="30" customFormat="1" ht="23.25" customHeight="1">
      <c r="A31" s="29"/>
      <c r="B31" s="182"/>
      <c r="C31" s="165">
        <v>43001</v>
      </c>
      <c r="D31" s="148" t="s">
        <v>68</v>
      </c>
      <c r="E31" s="175">
        <f>-'hav 3-1'!B33</f>
        <v>119610394.2</v>
      </c>
      <c r="F31" s="128"/>
      <c r="G31" s="128"/>
      <c r="H31" s="128"/>
      <c r="I31" s="131"/>
      <c r="J31" s="131"/>
      <c r="K31" s="131"/>
      <c r="L31" s="131"/>
    </row>
    <row r="32" spans="1:12" s="30" customFormat="1" ht="30.75" customHeight="1">
      <c r="A32" s="29"/>
      <c r="B32" s="182"/>
      <c r="C32" s="166"/>
      <c r="D32" s="149"/>
      <c r="E32" s="176"/>
      <c r="F32" s="128"/>
      <c r="G32" s="128"/>
      <c r="H32" s="128"/>
      <c r="I32" s="131"/>
      <c r="J32" s="131"/>
      <c r="K32" s="131"/>
      <c r="L32" s="131"/>
    </row>
    <row r="33" spans="1:12" s="30" customFormat="1" ht="24.75" customHeight="1">
      <c r="A33" s="29"/>
      <c r="B33" s="182"/>
      <c r="C33" s="166"/>
      <c r="D33" s="148" t="s">
        <v>69</v>
      </c>
      <c r="E33" s="176"/>
      <c r="F33" s="128"/>
      <c r="G33" s="128"/>
      <c r="H33" s="128"/>
      <c r="I33" s="131"/>
      <c r="J33" s="131"/>
      <c r="K33" s="131"/>
      <c r="L33" s="131"/>
    </row>
    <row r="34" spans="1:12" s="30" customFormat="1" ht="51" customHeight="1">
      <c r="A34" s="29"/>
      <c r="B34" s="182"/>
      <c r="C34" s="166"/>
      <c r="D34" s="149"/>
      <c r="E34" s="176"/>
      <c r="F34" s="128"/>
      <c r="G34" s="128"/>
      <c r="H34" s="128"/>
      <c r="I34" s="131"/>
      <c r="J34" s="131"/>
      <c r="K34" s="131"/>
      <c r="L34" s="131"/>
    </row>
    <row r="35" spans="1:12" s="30" customFormat="1" ht="26.25" customHeight="1">
      <c r="A35" s="29"/>
      <c r="B35" s="182"/>
      <c r="C35" s="166"/>
      <c r="D35" s="148" t="s">
        <v>70</v>
      </c>
      <c r="E35" s="176"/>
      <c r="F35" s="128"/>
      <c r="G35" s="128"/>
      <c r="H35" s="128"/>
      <c r="I35" s="131"/>
      <c r="J35" s="131"/>
      <c r="K35" s="131"/>
      <c r="L35" s="131"/>
    </row>
    <row r="36" spans="1:12" s="30" customFormat="1" ht="19.5" customHeight="1">
      <c r="A36" s="29"/>
      <c r="B36" s="182"/>
      <c r="C36" s="183"/>
      <c r="D36" s="149"/>
      <c r="E36" s="176"/>
      <c r="F36" s="128"/>
      <c r="G36" s="128"/>
      <c r="H36" s="128"/>
      <c r="I36" s="131"/>
      <c r="J36" s="131"/>
      <c r="K36" s="131"/>
      <c r="L36" s="131"/>
    </row>
    <row r="37" spans="2:5" ht="9.75" customHeight="1">
      <c r="B37" s="159"/>
      <c r="C37" s="165">
        <v>44001</v>
      </c>
      <c r="D37" s="148" t="s">
        <v>71</v>
      </c>
      <c r="E37" s="175">
        <f>-'hav 3-1'!B43</f>
        <v>727000</v>
      </c>
    </row>
    <row r="38" spans="2:5" ht="63.75" customHeight="1">
      <c r="B38" s="159"/>
      <c r="C38" s="166"/>
      <c r="D38" s="149"/>
      <c r="E38" s="176"/>
    </row>
    <row r="39" spans="2:5" ht="27" customHeight="1">
      <c r="B39" s="159"/>
      <c r="C39" s="166"/>
      <c r="D39" s="148" t="s">
        <v>76</v>
      </c>
      <c r="E39" s="176"/>
    </row>
    <row r="40" spans="2:5" ht="78.75" customHeight="1">
      <c r="B40" s="180"/>
      <c r="C40" s="171"/>
      <c r="D40" s="149"/>
      <c r="E40" s="176"/>
    </row>
    <row r="41" spans="2:5" ht="23.25" customHeight="1">
      <c r="B41" s="180"/>
      <c r="C41" s="171"/>
      <c r="D41" s="148" t="s">
        <v>72</v>
      </c>
      <c r="E41" s="176"/>
    </row>
    <row r="42" spans="2:5" ht="24" customHeight="1">
      <c r="B42" s="184"/>
      <c r="C42" s="174"/>
      <c r="D42" s="149"/>
      <c r="E42" s="190"/>
    </row>
    <row r="43" spans="2:5" ht="24" customHeight="1">
      <c r="B43" s="179"/>
      <c r="C43" s="170">
        <v>45001</v>
      </c>
      <c r="D43" s="148" t="s">
        <v>73</v>
      </c>
      <c r="E43" s="175">
        <f>-'hav 3-1'!B17</f>
        <v>856110.5</v>
      </c>
    </row>
    <row r="44" spans="2:5" ht="21.75" customHeight="1">
      <c r="B44" s="180"/>
      <c r="C44" s="171"/>
      <c r="D44" s="149"/>
      <c r="E44" s="176"/>
    </row>
    <row r="45" spans="2:5" ht="22.5" customHeight="1">
      <c r="B45" s="180"/>
      <c r="C45" s="171"/>
      <c r="D45" s="148" t="s">
        <v>74</v>
      </c>
      <c r="E45" s="176"/>
    </row>
    <row r="46" spans="2:5" ht="36" customHeight="1">
      <c r="B46" s="180"/>
      <c r="C46" s="171"/>
      <c r="D46" s="149"/>
      <c r="E46" s="176"/>
    </row>
    <row r="47" spans="2:5" ht="15.75" customHeight="1">
      <c r="B47" s="180"/>
      <c r="C47" s="171"/>
      <c r="D47" s="148" t="s">
        <v>75</v>
      </c>
      <c r="E47" s="176"/>
    </row>
    <row r="48" spans="2:5" ht="33.75" customHeight="1" thickBot="1">
      <c r="B48" s="181"/>
      <c r="C48" s="172"/>
      <c r="D48" s="169"/>
      <c r="E48" s="177"/>
    </row>
    <row r="49" spans="2:9" s="26" customFormat="1" ht="30.75" customHeight="1" thickBot="1">
      <c r="B49" s="173"/>
      <c r="C49" s="173"/>
      <c r="D49" s="119" t="s">
        <v>141</v>
      </c>
      <c r="E49" s="120"/>
      <c r="I49" s="130"/>
    </row>
    <row r="50" spans="2:5" s="26" customFormat="1" ht="42.75" customHeight="1">
      <c r="B50" s="205" t="s">
        <v>34</v>
      </c>
      <c r="C50" s="207"/>
      <c r="D50" s="121" t="s">
        <v>35</v>
      </c>
      <c r="E50" s="167">
        <f>E54</f>
        <v>1216050</v>
      </c>
    </row>
    <row r="51" spans="2:5" s="26" customFormat="1" ht="106.5" customHeight="1">
      <c r="B51" s="192"/>
      <c r="C51" s="194"/>
      <c r="D51" s="122" t="s">
        <v>36</v>
      </c>
      <c r="E51" s="168"/>
    </row>
    <row r="52" spans="2:5" s="26" customFormat="1" ht="54.75" customHeight="1">
      <c r="B52" s="206"/>
      <c r="C52" s="194"/>
      <c r="D52" s="123" t="s">
        <v>37</v>
      </c>
      <c r="E52" s="168"/>
    </row>
    <row r="53" spans="2:5" s="26" customFormat="1" ht="30" customHeight="1">
      <c r="B53" s="145" t="s">
        <v>38</v>
      </c>
      <c r="C53" s="146"/>
      <c r="D53" s="146"/>
      <c r="E53" s="147"/>
    </row>
    <row r="54" spans="2:5" s="26" customFormat="1" ht="103.5" customHeight="1">
      <c r="B54" s="191"/>
      <c r="C54" s="194" t="s">
        <v>39</v>
      </c>
      <c r="D54" s="124" t="s">
        <v>40</v>
      </c>
      <c r="E54" s="168">
        <v>1216050</v>
      </c>
    </row>
    <row r="55" spans="2:5" s="26" customFormat="1" ht="47.25" customHeight="1">
      <c r="B55" s="192"/>
      <c r="C55" s="194"/>
      <c r="D55" s="122" t="s">
        <v>41</v>
      </c>
      <c r="E55" s="168"/>
    </row>
    <row r="56" spans="2:5" s="26" customFormat="1" ht="27" customHeight="1">
      <c r="B56" s="192"/>
      <c r="C56" s="194"/>
      <c r="D56" s="125" t="s">
        <v>42</v>
      </c>
      <c r="E56" s="168"/>
    </row>
    <row r="57" spans="2:5" s="26" customFormat="1" ht="32.25" customHeight="1" thickBot="1">
      <c r="B57" s="193"/>
      <c r="C57" s="195"/>
      <c r="D57" s="126" t="s">
        <v>43</v>
      </c>
      <c r="E57" s="199"/>
    </row>
    <row r="58" spans="2:5" s="26" customFormat="1" ht="45.75" customHeight="1" thickBot="1">
      <c r="B58" s="157"/>
      <c r="C58" s="157"/>
      <c r="D58" s="27" t="s">
        <v>142</v>
      </c>
      <c r="E58" s="28"/>
    </row>
    <row r="59" spans="2:5" s="26" customFormat="1" ht="44.25" customHeight="1">
      <c r="B59" s="191" t="s">
        <v>105</v>
      </c>
      <c r="C59" s="194"/>
      <c r="D59" s="124" t="s">
        <v>106</v>
      </c>
      <c r="E59" s="168">
        <f>E63+E67+E71</f>
        <v>7689744</v>
      </c>
    </row>
    <row r="60" spans="2:5" s="26" customFormat="1" ht="56.25" customHeight="1">
      <c r="B60" s="192"/>
      <c r="C60" s="194"/>
      <c r="D60" s="122" t="s">
        <v>107</v>
      </c>
      <c r="E60" s="168"/>
    </row>
    <row r="61" spans="2:5" s="26" customFormat="1" ht="56.25" customHeight="1">
      <c r="B61" s="192"/>
      <c r="C61" s="197"/>
      <c r="D61" s="124" t="s">
        <v>108</v>
      </c>
      <c r="E61" s="185"/>
    </row>
    <row r="62" spans="2:5" s="26" customFormat="1" ht="38.25" customHeight="1">
      <c r="B62" s="145" t="s">
        <v>38</v>
      </c>
      <c r="C62" s="146"/>
      <c r="D62" s="146"/>
      <c r="E62" s="147"/>
    </row>
    <row r="63" spans="2:5" s="26" customFormat="1" ht="114.75" customHeight="1">
      <c r="B63" s="192"/>
      <c r="C63" s="196" t="s">
        <v>39</v>
      </c>
      <c r="D63" s="124" t="s">
        <v>109</v>
      </c>
      <c r="E63" s="198">
        <v>1311696</v>
      </c>
    </row>
    <row r="64" spans="2:5" s="26" customFormat="1" ht="63.75" customHeight="1">
      <c r="B64" s="192"/>
      <c r="C64" s="194"/>
      <c r="D64" s="124" t="s">
        <v>110</v>
      </c>
      <c r="E64" s="168"/>
    </row>
    <row r="65" spans="2:5" s="26" customFormat="1" ht="30" customHeight="1">
      <c r="B65" s="192"/>
      <c r="C65" s="194"/>
      <c r="D65" s="127" t="s">
        <v>42</v>
      </c>
      <c r="E65" s="168"/>
    </row>
    <row r="66" spans="2:5" s="26" customFormat="1" ht="24.75" customHeight="1">
      <c r="B66" s="192"/>
      <c r="C66" s="197"/>
      <c r="D66" s="124" t="s">
        <v>43</v>
      </c>
      <c r="E66" s="185"/>
    </row>
    <row r="67" spans="2:5" s="26" customFormat="1" ht="89.25" customHeight="1">
      <c r="B67" s="192"/>
      <c r="C67" s="196" t="s">
        <v>50</v>
      </c>
      <c r="D67" s="124" t="s">
        <v>111</v>
      </c>
      <c r="E67" s="198">
        <v>3189024</v>
      </c>
    </row>
    <row r="68" spans="2:5" s="26" customFormat="1" ht="53.25" customHeight="1">
      <c r="B68" s="192"/>
      <c r="C68" s="194"/>
      <c r="D68" s="124" t="s">
        <v>112</v>
      </c>
      <c r="E68" s="168"/>
    </row>
    <row r="69" spans="2:5" s="26" customFormat="1" ht="27" customHeight="1">
      <c r="B69" s="192"/>
      <c r="C69" s="194"/>
      <c r="D69" s="125" t="s">
        <v>42</v>
      </c>
      <c r="E69" s="168"/>
    </row>
    <row r="70" spans="2:5" s="26" customFormat="1" ht="32.25" customHeight="1">
      <c r="B70" s="192"/>
      <c r="C70" s="197"/>
      <c r="D70" s="124" t="s">
        <v>43</v>
      </c>
      <c r="E70" s="185"/>
    </row>
    <row r="71" spans="2:5" s="26" customFormat="1" ht="90" customHeight="1">
      <c r="B71" s="192"/>
      <c r="C71" s="196" t="s">
        <v>53</v>
      </c>
      <c r="D71" s="124" t="s">
        <v>113</v>
      </c>
      <c r="E71" s="198">
        <v>3189024</v>
      </c>
    </row>
    <row r="72" spans="2:5" s="26" customFormat="1" ht="72" customHeight="1">
      <c r="B72" s="192"/>
      <c r="C72" s="194"/>
      <c r="D72" s="124" t="s">
        <v>112</v>
      </c>
      <c r="E72" s="168"/>
    </row>
    <row r="73" spans="2:5" s="26" customFormat="1" ht="24.75" customHeight="1">
      <c r="B73" s="192"/>
      <c r="C73" s="194"/>
      <c r="D73" s="125" t="s">
        <v>42</v>
      </c>
      <c r="E73" s="168"/>
    </row>
    <row r="74" spans="2:5" s="26" customFormat="1" ht="32.25" customHeight="1">
      <c r="B74" s="192"/>
      <c r="C74" s="197"/>
      <c r="D74" s="124" t="s">
        <v>43</v>
      </c>
      <c r="E74" s="185"/>
    </row>
    <row r="75" spans="2:5" s="26" customFormat="1" ht="44.25" customHeight="1">
      <c r="B75" s="191" t="s">
        <v>114</v>
      </c>
      <c r="C75" s="194"/>
      <c r="D75" s="124" t="s">
        <v>115</v>
      </c>
      <c r="E75" s="168">
        <f>E79+E83+E87</f>
        <v>3757725.1</v>
      </c>
    </row>
    <row r="76" spans="2:5" s="26" customFormat="1" ht="45.75" customHeight="1">
      <c r="B76" s="192"/>
      <c r="C76" s="194"/>
      <c r="D76" s="122" t="s">
        <v>116</v>
      </c>
      <c r="E76" s="168"/>
    </row>
    <row r="77" spans="2:5" s="26" customFormat="1" ht="56.25" customHeight="1">
      <c r="B77" s="192"/>
      <c r="C77" s="197"/>
      <c r="D77" s="124" t="s">
        <v>117</v>
      </c>
      <c r="E77" s="185"/>
    </row>
    <row r="78" spans="2:5" s="26" customFormat="1" ht="38.25" customHeight="1">
      <c r="B78" s="145" t="s">
        <v>38</v>
      </c>
      <c r="C78" s="146"/>
      <c r="D78" s="146"/>
      <c r="E78" s="147"/>
    </row>
    <row r="79" spans="2:5" s="26" customFormat="1" ht="98.25" customHeight="1">
      <c r="B79" s="192"/>
      <c r="C79" s="196" t="s">
        <v>39</v>
      </c>
      <c r="D79" s="124" t="s">
        <v>118</v>
      </c>
      <c r="E79" s="198">
        <v>1812692.8</v>
      </c>
    </row>
    <row r="80" spans="2:5" s="26" customFormat="1" ht="63.75" customHeight="1">
      <c r="B80" s="192"/>
      <c r="C80" s="194"/>
      <c r="D80" s="124" t="s">
        <v>119</v>
      </c>
      <c r="E80" s="168"/>
    </row>
    <row r="81" spans="2:5" s="26" customFormat="1" ht="30" customHeight="1">
      <c r="B81" s="192"/>
      <c r="C81" s="194"/>
      <c r="D81" s="127" t="s">
        <v>42</v>
      </c>
      <c r="E81" s="168"/>
    </row>
    <row r="82" spans="2:5" s="26" customFormat="1" ht="24.75" customHeight="1">
      <c r="B82" s="192"/>
      <c r="C82" s="197"/>
      <c r="D82" s="124" t="s">
        <v>43</v>
      </c>
      <c r="E82" s="185"/>
    </row>
    <row r="83" spans="2:5" s="26" customFormat="1" ht="89.25" customHeight="1">
      <c r="B83" s="192"/>
      <c r="C83" s="196" t="s">
        <v>50</v>
      </c>
      <c r="D83" s="124" t="s">
        <v>120</v>
      </c>
      <c r="E83" s="198">
        <v>364413.7</v>
      </c>
    </row>
    <row r="84" spans="2:5" s="26" customFormat="1" ht="53.25" customHeight="1">
      <c r="B84" s="192"/>
      <c r="C84" s="194"/>
      <c r="D84" s="124" t="s">
        <v>121</v>
      </c>
      <c r="E84" s="168"/>
    </row>
    <row r="85" spans="2:5" s="26" customFormat="1" ht="27" customHeight="1">
      <c r="B85" s="192"/>
      <c r="C85" s="194"/>
      <c r="D85" s="125" t="s">
        <v>42</v>
      </c>
      <c r="E85" s="168"/>
    </row>
    <row r="86" spans="2:5" s="26" customFormat="1" ht="32.25" customHeight="1">
      <c r="B86" s="192"/>
      <c r="C86" s="197"/>
      <c r="D86" s="124" t="s">
        <v>43</v>
      </c>
      <c r="E86" s="185"/>
    </row>
    <row r="87" spans="2:5" s="26" customFormat="1" ht="90" customHeight="1">
      <c r="B87" s="192"/>
      <c r="C87" s="196" t="s">
        <v>53</v>
      </c>
      <c r="D87" s="124" t="s">
        <v>122</v>
      </c>
      <c r="E87" s="198">
        <v>1580618.6</v>
      </c>
    </row>
    <row r="88" spans="2:5" s="26" customFormat="1" ht="42" customHeight="1">
      <c r="B88" s="192"/>
      <c r="C88" s="194"/>
      <c r="D88" s="124" t="s">
        <v>121</v>
      </c>
      <c r="E88" s="168"/>
    </row>
    <row r="89" spans="2:5" s="26" customFormat="1" ht="24.75" customHeight="1">
      <c r="B89" s="192"/>
      <c r="C89" s="194"/>
      <c r="D89" s="125" t="s">
        <v>42</v>
      </c>
      <c r="E89" s="168"/>
    </row>
    <row r="90" spans="2:5" s="26" customFormat="1" ht="27" customHeight="1">
      <c r="B90" s="192"/>
      <c r="C90" s="197"/>
      <c r="D90" s="124" t="s">
        <v>43</v>
      </c>
      <c r="E90" s="185"/>
    </row>
    <row r="91" spans="2:5" s="26" customFormat="1" ht="44.25" customHeight="1">
      <c r="B91" s="191" t="s">
        <v>44</v>
      </c>
      <c r="C91" s="194"/>
      <c r="D91" s="124" t="s">
        <v>45</v>
      </c>
      <c r="E91" s="168">
        <f>E95+E99+E103+E107+E112+E116+E120</f>
        <v>37382112.7</v>
      </c>
    </row>
    <row r="92" spans="2:5" s="26" customFormat="1" ht="56.25" customHeight="1">
      <c r="B92" s="192"/>
      <c r="C92" s="194"/>
      <c r="D92" s="122" t="s">
        <v>46</v>
      </c>
      <c r="E92" s="168"/>
    </row>
    <row r="93" spans="2:5" s="26" customFormat="1" ht="56.25" customHeight="1">
      <c r="B93" s="192"/>
      <c r="C93" s="197"/>
      <c r="D93" s="124" t="s">
        <v>47</v>
      </c>
      <c r="E93" s="185"/>
    </row>
    <row r="94" spans="2:5" s="26" customFormat="1" ht="38.25" customHeight="1">
      <c r="B94" s="145" t="s">
        <v>38</v>
      </c>
      <c r="C94" s="146"/>
      <c r="D94" s="146"/>
      <c r="E94" s="147"/>
    </row>
    <row r="95" spans="2:5" s="26" customFormat="1" ht="98.25" customHeight="1">
      <c r="B95" s="192"/>
      <c r="C95" s="196" t="s">
        <v>39</v>
      </c>
      <c r="D95" s="124" t="s">
        <v>48</v>
      </c>
      <c r="E95" s="198">
        <v>3237626.9</v>
      </c>
    </row>
    <row r="96" spans="2:5" s="26" customFormat="1" ht="63.75" customHeight="1">
      <c r="B96" s="192"/>
      <c r="C96" s="194"/>
      <c r="D96" s="124" t="s">
        <v>49</v>
      </c>
      <c r="E96" s="168"/>
    </row>
    <row r="97" spans="2:5" s="26" customFormat="1" ht="30" customHeight="1">
      <c r="B97" s="192"/>
      <c r="C97" s="194"/>
      <c r="D97" s="127" t="s">
        <v>42</v>
      </c>
      <c r="E97" s="168"/>
    </row>
    <row r="98" spans="2:5" s="26" customFormat="1" ht="24.75" customHeight="1">
      <c r="B98" s="192"/>
      <c r="C98" s="197"/>
      <c r="D98" s="124" t="s">
        <v>43</v>
      </c>
      <c r="E98" s="185"/>
    </row>
    <row r="99" spans="2:5" s="26" customFormat="1" ht="89.25" customHeight="1">
      <c r="B99" s="192"/>
      <c r="C99" s="196" t="s">
        <v>50</v>
      </c>
      <c r="D99" s="124" t="s">
        <v>51</v>
      </c>
      <c r="E99" s="198">
        <v>583764</v>
      </c>
    </row>
    <row r="100" spans="2:5" s="26" customFormat="1" ht="53.25" customHeight="1">
      <c r="B100" s="192"/>
      <c r="C100" s="194"/>
      <c r="D100" s="124" t="s">
        <v>52</v>
      </c>
      <c r="E100" s="168"/>
    </row>
    <row r="101" spans="2:5" s="26" customFormat="1" ht="27" customHeight="1">
      <c r="B101" s="192"/>
      <c r="C101" s="194"/>
      <c r="D101" s="125" t="s">
        <v>42</v>
      </c>
      <c r="E101" s="168"/>
    </row>
    <row r="102" spans="2:5" s="26" customFormat="1" ht="32.25" customHeight="1">
      <c r="B102" s="192"/>
      <c r="C102" s="197"/>
      <c r="D102" s="124" t="s">
        <v>43</v>
      </c>
      <c r="E102" s="185"/>
    </row>
    <row r="103" spans="2:5" s="26" customFormat="1" ht="90" customHeight="1">
      <c r="B103" s="192"/>
      <c r="C103" s="196" t="s">
        <v>53</v>
      </c>
      <c r="D103" s="124" t="s">
        <v>54</v>
      </c>
      <c r="E103" s="198">
        <v>4174887.3</v>
      </c>
    </row>
    <row r="104" spans="2:5" s="26" customFormat="1" ht="103.5" customHeight="1">
      <c r="B104" s="192"/>
      <c r="C104" s="194"/>
      <c r="D104" s="124" t="s">
        <v>55</v>
      </c>
      <c r="E104" s="168"/>
    </row>
    <row r="105" spans="2:5" s="26" customFormat="1" ht="24.75" customHeight="1">
      <c r="B105" s="192"/>
      <c r="C105" s="194"/>
      <c r="D105" s="125" t="s">
        <v>42</v>
      </c>
      <c r="E105" s="168"/>
    </row>
    <row r="106" spans="2:5" s="26" customFormat="1" ht="32.25" customHeight="1">
      <c r="B106" s="192"/>
      <c r="C106" s="197"/>
      <c r="D106" s="124" t="s">
        <v>43</v>
      </c>
      <c r="E106" s="185"/>
    </row>
    <row r="107" spans="2:5" s="26" customFormat="1" ht="51" customHeight="1">
      <c r="B107" s="192"/>
      <c r="C107" s="200" t="s">
        <v>56</v>
      </c>
      <c r="D107" s="203" t="s">
        <v>57</v>
      </c>
      <c r="E107" s="198">
        <v>19889079.1</v>
      </c>
    </row>
    <row r="108" spans="2:5" s="26" customFormat="1" ht="30" customHeight="1">
      <c r="B108" s="192"/>
      <c r="C108" s="201"/>
      <c r="D108" s="204"/>
      <c r="E108" s="168"/>
    </row>
    <row r="109" spans="2:5" s="26" customFormat="1" ht="56.25" customHeight="1">
      <c r="B109" s="192"/>
      <c r="C109" s="201"/>
      <c r="D109" s="124" t="s">
        <v>58</v>
      </c>
      <c r="E109" s="168"/>
    </row>
    <row r="110" spans="2:5" s="26" customFormat="1" ht="22.5" customHeight="1">
      <c r="B110" s="192"/>
      <c r="C110" s="201"/>
      <c r="D110" s="124" t="s">
        <v>42</v>
      </c>
      <c r="E110" s="168"/>
    </row>
    <row r="111" spans="2:5" s="26" customFormat="1" ht="32.25" customHeight="1">
      <c r="B111" s="192"/>
      <c r="C111" s="202"/>
      <c r="D111" s="124" t="s">
        <v>43</v>
      </c>
      <c r="E111" s="185"/>
    </row>
    <row r="112" spans="2:5" s="26" customFormat="1" ht="89.25" customHeight="1">
      <c r="B112" s="191"/>
      <c r="C112" s="194" t="s">
        <v>123</v>
      </c>
      <c r="D112" s="124" t="s">
        <v>124</v>
      </c>
      <c r="E112" s="168">
        <v>4173319.3</v>
      </c>
    </row>
    <row r="113" spans="2:5" s="26" customFormat="1" ht="93.75" customHeight="1">
      <c r="B113" s="192"/>
      <c r="C113" s="194"/>
      <c r="D113" s="124" t="s">
        <v>125</v>
      </c>
      <c r="E113" s="168"/>
    </row>
    <row r="114" spans="2:5" s="26" customFormat="1" ht="27" customHeight="1">
      <c r="B114" s="192"/>
      <c r="C114" s="194"/>
      <c r="D114" s="125" t="s">
        <v>42</v>
      </c>
      <c r="E114" s="168"/>
    </row>
    <row r="115" spans="2:5" s="26" customFormat="1" ht="32.25" customHeight="1">
      <c r="B115" s="192"/>
      <c r="C115" s="197"/>
      <c r="D115" s="124" t="s">
        <v>43</v>
      </c>
      <c r="E115" s="185"/>
    </row>
    <row r="116" spans="2:5" s="26" customFormat="1" ht="90" customHeight="1">
      <c r="B116" s="192"/>
      <c r="C116" s="196" t="s">
        <v>126</v>
      </c>
      <c r="D116" s="124" t="s">
        <v>127</v>
      </c>
      <c r="E116" s="198">
        <v>4994876.1</v>
      </c>
    </row>
    <row r="117" spans="2:5" s="26" customFormat="1" ht="57.75" customHeight="1">
      <c r="B117" s="192"/>
      <c r="C117" s="194"/>
      <c r="D117" s="124" t="s">
        <v>128</v>
      </c>
      <c r="E117" s="168"/>
    </row>
    <row r="118" spans="2:5" s="26" customFormat="1" ht="24.75" customHeight="1">
      <c r="B118" s="192"/>
      <c r="C118" s="194"/>
      <c r="D118" s="125" t="s">
        <v>42</v>
      </c>
      <c r="E118" s="168"/>
    </row>
    <row r="119" spans="2:5" s="26" customFormat="1" ht="32.25" customHeight="1">
      <c r="B119" s="192"/>
      <c r="C119" s="197"/>
      <c r="D119" s="124" t="s">
        <v>43</v>
      </c>
      <c r="E119" s="185"/>
    </row>
    <row r="120" spans="2:5" s="26" customFormat="1" ht="51" customHeight="1">
      <c r="B120" s="192"/>
      <c r="C120" s="200" t="s">
        <v>129</v>
      </c>
      <c r="D120" s="203" t="s">
        <v>130</v>
      </c>
      <c r="E120" s="198">
        <v>328560</v>
      </c>
    </row>
    <row r="121" spans="2:5" s="26" customFormat="1" ht="40.5" customHeight="1">
      <c r="B121" s="192"/>
      <c r="C121" s="201"/>
      <c r="D121" s="204"/>
      <c r="E121" s="168"/>
    </row>
    <row r="122" spans="2:5" s="26" customFormat="1" ht="72.75" customHeight="1">
      <c r="B122" s="192"/>
      <c r="C122" s="201"/>
      <c r="D122" s="124" t="s">
        <v>131</v>
      </c>
      <c r="E122" s="168"/>
    </row>
    <row r="123" spans="2:5" s="26" customFormat="1" ht="22.5" customHeight="1">
      <c r="B123" s="192"/>
      <c r="C123" s="201"/>
      <c r="D123" s="124" t="s">
        <v>42</v>
      </c>
      <c r="E123" s="168"/>
    </row>
    <row r="124" spans="2:5" s="26" customFormat="1" ht="32.25" customHeight="1" thickBot="1">
      <c r="B124" s="193"/>
      <c r="C124" s="208"/>
      <c r="D124" s="126" t="s">
        <v>43</v>
      </c>
      <c r="E124" s="199"/>
    </row>
  </sheetData>
  <sheetProtection/>
  <mergeCells count="106">
    <mergeCell ref="D120:D121"/>
    <mergeCell ref="B50:B52"/>
    <mergeCell ref="C50:C52"/>
    <mergeCell ref="B120:B124"/>
    <mergeCell ref="C120:C124"/>
    <mergeCell ref="E120:E124"/>
    <mergeCell ref="B112:B115"/>
    <mergeCell ref="C112:C115"/>
    <mergeCell ref="E112:E115"/>
    <mergeCell ref="B116:B119"/>
    <mergeCell ref="C116:C119"/>
    <mergeCell ref="E116:E119"/>
    <mergeCell ref="B103:B106"/>
    <mergeCell ref="C103:C106"/>
    <mergeCell ref="E103:E106"/>
    <mergeCell ref="B107:B111"/>
    <mergeCell ref="C107:C111"/>
    <mergeCell ref="D107:D108"/>
    <mergeCell ref="E107:E111"/>
    <mergeCell ref="E91:E93"/>
    <mergeCell ref="B94:E94"/>
    <mergeCell ref="B95:B98"/>
    <mergeCell ref="C95:C98"/>
    <mergeCell ref="E95:E98"/>
    <mergeCell ref="B99:B102"/>
    <mergeCell ref="C99:C102"/>
    <mergeCell ref="E99:E102"/>
    <mergeCell ref="B91:B93"/>
    <mergeCell ref="C91:C93"/>
    <mergeCell ref="B83:B86"/>
    <mergeCell ref="C83:C86"/>
    <mergeCell ref="E83:E86"/>
    <mergeCell ref="B87:B90"/>
    <mergeCell ref="C87:C90"/>
    <mergeCell ref="E87:E90"/>
    <mergeCell ref="B75:B77"/>
    <mergeCell ref="C75:C77"/>
    <mergeCell ref="E75:E77"/>
    <mergeCell ref="B78:E78"/>
    <mergeCell ref="B79:B82"/>
    <mergeCell ref="C79:C82"/>
    <mergeCell ref="E79:E82"/>
    <mergeCell ref="B67:B70"/>
    <mergeCell ref="C67:C70"/>
    <mergeCell ref="E67:E70"/>
    <mergeCell ref="B71:B74"/>
    <mergeCell ref="C71:C74"/>
    <mergeCell ref="E71:E74"/>
    <mergeCell ref="B62:E62"/>
    <mergeCell ref="B54:B57"/>
    <mergeCell ref="C54:C57"/>
    <mergeCell ref="B63:B66"/>
    <mergeCell ref="C63:C66"/>
    <mergeCell ref="E63:E66"/>
    <mergeCell ref="E54:E57"/>
    <mergeCell ref="B58:C58"/>
    <mergeCell ref="B59:B61"/>
    <mergeCell ref="C59:C61"/>
    <mergeCell ref="E59:E61"/>
    <mergeCell ref="D24:D25"/>
    <mergeCell ref="D26:D27"/>
    <mergeCell ref="D37:D38"/>
    <mergeCell ref="E18:E23"/>
    <mergeCell ref="E24:E29"/>
    <mergeCell ref="E31:E36"/>
    <mergeCell ref="D28:D29"/>
    <mergeCell ref="D35:D36"/>
    <mergeCell ref="E37:E42"/>
    <mergeCell ref="B24:B29"/>
    <mergeCell ref="C24:C29"/>
    <mergeCell ref="B43:B48"/>
    <mergeCell ref="D43:D44"/>
    <mergeCell ref="D33:D34"/>
    <mergeCell ref="B31:B36"/>
    <mergeCell ref="C31:C36"/>
    <mergeCell ref="B37:B42"/>
    <mergeCell ref="E50:E52"/>
    <mergeCell ref="D39:D40"/>
    <mergeCell ref="D41:D42"/>
    <mergeCell ref="B53:E53"/>
    <mergeCell ref="D45:D46"/>
    <mergeCell ref="D47:D48"/>
    <mergeCell ref="C43:C48"/>
    <mergeCell ref="B49:C49"/>
    <mergeCell ref="C37:C42"/>
    <mergeCell ref="E43:E48"/>
    <mergeCell ref="D13:D14"/>
    <mergeCell ref="D15:D16"/>
    <mergeCell ref="D20:D21"/>
    <mergeCell ref="D18:D19"/>
    <mergeCell ref="B10:C10"/>
    <mergeCell ref="B11:B16"/>
    <mergeCell ref="C11:C16"/>
    <mergeCell ref="B18:B23"/>
    <mergeCell ref="D22:D23"/>
    <mergeCell ref="C18:C23"/>
    <mergeCell ref="E7:E8"/>
    <mergeCell ref="E11:E16"/>
    <mergeCell ref="B30:E30"/>
    <mergeCell ref="D31:D32"/>
    <mergeCell ref="D1:E1"/>
    <mergeCell ref="B4:E4"/>
    <mergeCell ref="B17:E17"/>
    <mergeCell ref="B7:C7"/>
    <mergeCell ref="D7:D8"/>
    <mergeCell ref="D11:D12"/>
  </mergeCells>
  <printOptions/>
  <pageMargins left="0.26" right="0.13" top="0.41" bottom="0.45" header="0.3" footer="0.17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3"/>
  <sheetViews>
    <sheetView zoomScalePageLayoutView="0" workbookViewId="0" topLeftCell="A4">
      <selection activeCell="C13" sqref="C13"/>
    </sheetView>
  </sheetViews>
  <sheetFormatPr defaultColWidth="9.00390625" defaultRowHeight="12.75"/>
  <cols>
    <col min="1" max="1" width="12.375" style="32" customWidth="1"/>
    <col min="2" max="2" width="16.375" style="32" customWidth="1"/>
    <col min="3" max="3" width="88.875" style="32" customWidth="1"/>
    <col min="4" max="4" width="20.00390625" style="32" customWidth="1"/>
    <col min="5" max="5" width="18.375" style="32" customWidth="1"/>
    <col min="6" max="6" width="18.00390625" style="32" customWidth="1"/>
    <col min="7" max="8" width="13.875" style="32" customWidth="1"/>
    <col min="9" max="9" width="9.125" style="32" customWidth="1"/>
    <col min="10" max="10" width="13.00390625" style="32" customWidth="1"/>
    <col min="11" max="11" width="12.625" style="32" customWidth="1"/>
    <col min="12" max="12" width="9.125" style="32" customWidth="1"/>
    <col min="13" max="13" width="12.00390625" style="32" customWidth="1"/>
    <col min="14" max="14" width="15.00390625" style="32" customWidth="1"/>
    <col min="15" max="16384" width="9.125" style="32" customWidth="1"/>
  </cols>
  <sheetData>
    <row r="1" spans="4:32" s="3" customFormat="1" ht="26.25" customHeight="1">
      <c r="D1" s="150" t="s">
        <v>134</v>
      </c>
      <c r="E1" s="150"/>
      <c r="F1" s="150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5:6" ht="23.25" customHeight="1">
      <c r="E2" s="216" t="s">
        <v>104</v>
      </c>
      <c r="F2" s="216"/>
    </row>
    <row r="3" spans="5:6" ht="22.5" customHeight="1">
      <c r="E3" s="216" t="s">
        <v>83</v>
      </c>
      <c r="F3" s="216"/>
    </row>
    <row r="4" spans="1:6" s="62" customFormat="1" ht="65.25" customHeight="1">
      <c r="A4" s="217" t="s">
        <v>84</v>
      </c>
      <c r="B4" s="217"/>
      <c r="C4" s="217"/>
      <c r="D4" s="217"/>
      <c r="E4" s="217"/>
      <c r="F4" s="217"/>
    </row>
    <row r="5" spans="1:6" s="62" customFormat="1" ht="21.75" customHeight="1" thickBot="1">
      <c r="A5" s="61"/>
      <c r="B5" s="61"/>
      <c r="C5" s="61"/>
      <c r="D5" s="137">
        <f>D9-'[1]deficit elqayin mas'!E8</f>
        <v>0</v>
      </c>
      <c r="E5" s="218" t="s">
        <v>28</v>
      </c>
      <c r="F5" s="218"/>
    </row>
    <row r="6" spans="1:6" s="63" customFormat="1" ht="21.75" customHeight="1">
      <c r="A6" s="219" t="s">
        <v>29</v>
      </c>
      <c r="B6" s="220"/>
      <c r="C6" s="223" t="s">
        <v>30</v>
      </c>
      <c r="D6" s="226" t="s">
        <v>133</v>
      </c>
      <c r="E6" s="227"/>
      <c r="F6" s="228"/>
    </row>
    <row r="7" spans="1:6" ht="34.5" customHeight="1">
      <c r="A7" s="221"/>
      <c r="B7" s="222"/>
      <c r="C7" s="224"/>
      <c r="D7" s="212" t="s">
        <v>85</v>
      </c>
      <c r="E7" s="214" t="s">
        <v>86</v>
      </c>
      <c r="F7" s="215"/>
    </row>
    <row r="8" spans="1:6" s="62" customFormat="1" ht="41.25" customHeight="1" thickBot="1">
      <c r="A8" s="65" t="s">
        <v>31</v>
      </c>
      <c r="B8" s="66" t="s">
        <v>32</v>
      </c>
      <c r="C8" s="225"/>
      <c r="D8" s="213"/>
      <c r="E8" s="67" t="s">
        <v>87</v>
      </c>
      <c r="F8" s="68" t="s">
        <v>143</v>
      </c>
    </row>
    <row r="9" spans="1:6" s="62" customFormat="1" ht="36.75" customHeight="1" thickBot="1">
      <c r="A9" s="132"/>
      <c r="B9" s="133"/>
      <c r="C9" s="134" t="s">
        <v>33</v>
      </c>
      <c r="D9" s="135">
        <f>E9+F9</f>
        <v>50045631.8</v>
      </c>
      <c r="E9" s="136">
        <f>E10+E14</f>
        <v>43175032</v>
      </c>
      <c r="F9" s="136">
        <f>F10+F14</f>
        <v>6870599.8</v>
      </c>
    </row>
    <row r="10" spans="1:6" ht="35.25" customHeight="1" thickBot="1">
      <c r="A10" s="69"/>
      <c r="B10" s="70"/>
      <c r="C10" s="92" t="s">
        <v>136</v>
      </c>
      <c r="D10" s="64">
        <f>E10+F10</f>
        <v>1216050</v>
      </c>
      <c r="E10" s="71">
        <f>E11</f>
        <v>1216050</v>
      </c>
      <c r="F10" s="72">
        <f>F11</f>
        <v>0</v>
      </c>
    </row>
    <row r="11" spans="1:6" s="79" customFormat="1" ht="33" customHeight="1" thickBot="1">
      <c r="A11" s="73" t="s">
        <v>34</v>
      </c>
      <c r="B11" s="74"/>
      <c r="C11" s="75" t="s">
        <v>88</v>
      </c>
      <c r="D11" s="76">
        <f>E11+F11</f>
        <v>1216050</v>
      </c>
      <c r="E11" s="77">
        <f>E13</f>
        <v>1216050</v>
      </c>
      <c r="F11" s="78">
        <f>F13</f>
        <v>0</v>
      </c>
    </row>
    <row r="12" spans="1:6" ht="21.75" customHeight="1">
      <c r="A12" s="209"/>
      <c r="B12" s="80"/>
      <c r="C12" s="81" t="s">
        <v>89</v>
      </c>
      <c r="D12" s="82"/>
      <c r="E12" s="83"/>
      <c r="F12" s="84"/>
    </row>
    <row r="13" spans="1:6" ht="69.75" customHeight="1" thickBot="1">
      <c r="A13" s="211"/>
      <c r="B13" s="85" t="s">
        <v>39</v>
      </c>
      <c r="C13" s="86" t="s">
        <v>90</v>
      </c>
      <c r="D13" s="87">
        <f>E13+F13</f>
        <v>1216050</v>
      </c>
      <c r="E13" s="88">
        <v>1216050</v>
      </c>
      <c r="F13" s="89">
        <v>0</v>
      </c>
    </row>
    <row r="14" spans="1:6" s="79" customFormat="1" ht="53.25" customHeight="1" thickBot="1">
      <c r="A14" s="90"/>
      <c r="B14" s="91"/>
      <c r="C14" s="92" t="s">
        <v>137</v>
      </c>
      <c r="D14" s="93">
        <f>E14+F14</f>
        <v>48829581.8</v>
      </c>
      <c r="E14" s="94">
        <f>E15+E20+E25</f>
        <v>41958982</v>
      </c>
      <c r="F14" s="94">
        <f>F15+F20+F25</f>
        <v>6870599.8</v>
      </c>
    </row>
    <row r="15" spans="1:6" s="79" customFormat="1" ht="39" customHeight="1" thickBot="1">
      <c r="A15" s="73">
        <v>1040</v>
      </c>
      <c r="B15" s="74"/>
      <c r="C15" s="75" t="s">
        <v>91</v>
      </c>
      <c r="D15" s="76">
        <f>E15+F15</f>
        <v>7689744</v>
      </c>
      <c r="E15" s="77">
        <f>E17+E18+E19</f>
        <v>6408120</v>
      </c>
      <c r="F15" s="78">
        <f>F17+F18+F19</f>
        <v>1281624</v>
      </c>
    </row>
    <row r="16" spans="1:6" ht="26.25" customHeight="1">
      <c r="A16" s="95"/>
      <c r="B16" s="80"/>
      <c r="C16" s="81" t="s">
        <v>89</v>
      </c>
      <c r="D16" s="82"/>
      <c r="E16" s="83"/>
      <c r="F16" s="84"/>
    </row>
    <row r="17" spans="1:6" ht="64.5" customHeight="1">
      <c r="A17" s="95"/>
      <c r="B17" s="96">
        <v>42001</v>
      </c>
      <c r="C17" s="97" t="s">
        <v>92</v>
      </c>
      <c r="D17" s="98">
        <f>E17+F17</f>
        <v>1311696</v>
      </c>
      <c r="E17" s="99">
        <v>1093080</v>
      </c>
      <c r="F17" s="100">
        <v>218616</v>
      </c>
    </row>
    <row r="18" spans="1:6" ht="73.5" customHeight="1">
      <c r="A18" s="95"/>
      <c r="B18" s="96">
        <v>42002</v>
      </c>
      <c r="C18" s="97" t="s">
        <v>93</v>
      </c>
      <c r="D18" s="101">
        <f>E18+F18</f>
        <v>3189024</v>
      </c>
      <c r="E18" s="102">
        <v>2657520</v>
      </c>
      <c r="F18" s="103">
        <v>531504</v>
      </c>
    </row>
    <row r="19" spans="1:6" ht="59.25" customHeight="1" thickBot="1">
      <c r="A19" s="95"/>
      <c r="B19" s="104">
        <v>42003</v>
      </c>
      <c r="C19" s="105" t="s">
        <v>94</v>
      </c>
      <c r="D19" s="106">
        <f>E19+F19</f>
        <v>3189024</v>
      </c>
      <c r="E19" s="107">
        <v>2657520</v>
      </c>
      <c r="F19" s="108">
        <v>531504</v>
      </c>
    </row>
    <row r="20" spans="1:6" s="79" customFormat="1" ht="30.75" customHeight="1" thickBot="1">
      <c r="A20" s="73">
        <v>1157</v>
      </c>
      <c r="B20" s="74"/>
      <c r="C20" s="75" t="s">
        <v>95</v>
      </c>
      <c r="D20" s="76">
        <f>E20+F20</f>
        <v>3757725.1</v>
      </c>
      <c r="E20" s="77">
        <f>E22+E23+E24</f>
        <v>3276028.1</v>
      </c>
      <c r="F20" s="78">
        <f>F22+F23+F24</f>
        <v>481697</v>
      </c>
    </row>
    <row r="21" spans="1:6" ht="21.75" customHeight="1">
      <c r="A21" s="95"/>
      <c r="B21" s="80"/>
      <c r="C21" s="81" t="s">
        <v>89</v>
      </c>
      <c r="D21" s="82"/>
      <c r="E21" s="83"/>
      <c r="F21" s="84"/>
    </row>
    <row r="22" spans="1:6" ht="67.5" customHeight="1">
      <c r="A22" s="95"/>
      <c r="B22" s="109">
        <v>42001</v>
      </c>
      <c r="C22" s="110" t="s">
        <v>138</v>
      </c>
      <c r="D22" s="98">
        <f>E22+F22</f>
        <v>1812692.8</v>
      </c>
      <c r="E22" s="99">
        <v>1590544.8</v>
      </c>
      <c r="F22" s="100">
        <v>222148</v>
      </c>
    </row>
    <row r="23" spans="1:6" ht="64.5" customHeight="1">
      <c r="A23" s="95"/>
      <c r="B23" s="96">
        <v>42002</v>
      </c>
      <c r="C23" s="97" t="s">
        <v>96</v>
      </c>
      <c r="D23" s="98">
        <f>E23+F23</f>
        <v>364413.7</v>
      </c>
      <c r="E23" s="99">
        <v>280656.9</v>
      </c>
      <c r="F23" s="100">
        <v>83756.8</v>
      </c>
    </row>
    <row r="24" spans="1:6" ht="73.5" customHeight="1" thickBot="1">
      <c r="A24" s="95"/>
      <c r="B24" s="96">
        <v>42003</v>
      </c>
      <c r="C24" s="97" t="s">
        <v>97</v>
      </c>
      <c r="D24" s="101">
        <f>E24+F24</f>
        <v>1580618.5999999999</v>
      </c>
      <c r="E24" s="102">
        <v>1404826.4</v>
      </c>
      <c r="F24" s="103">
        <v>175792.2</v>
      </c>
    </row>
    <row r="25" spans="1:6" s="79" customFormat="1" ht="30.75" customHeight="1" thickBot="1">
      <c r="A25" s="73" t="s">
        <v>44</v>
      </c>
      <c r="B25" s="74"/>
      <c r="C25" s="75" t="s">
        <v>98</v>
      </c>
      <c r="D25" s="76">
        <f>E25+F25</f>
        <v>37382112.7</v>
      </c>
      <c r="E25" s="77">
        <f>E27+E28+E29+E30+E31+E32+E33</f>
        <v>32274833.900000002</v>
      </c>
      <c r="F25" s="78">
        <f>F27+F28+F29+F30+F31+F32+F33</f>
        <v>5107278.8</v>
      </c>
    </row>
    <row r="26" spans="1:6" ht="27" customHeight="1">
      <c r="A26" s="209"/>
      <c r="B26" s="111"/>
      <c r="C26" s="81" t="s">
        <v>89</v>
      </c>
      <c r="D26" s="82"/>
      <c r="E26" s="83"/>
      <c r="F26" s="84"/>
    </row>
    <row r="27" spans="1:6" ht="67.5" customHeight="1">
      <c r="A27" s="210"/>
      <c r="B27" s="112" t="s">
        <v>39</v>
      </c>
      <c r="C27" s="113" t="s">
        <v>99</v>
      </c>
      <c r="D27" s="98">
        <f aca="true" t="shared" si="0" ref="D27:D33">E27+F27</f>
        <v>3237626.9</v>
      </c>
      <c r="E27" s="99">
        <v>2597906.3</v>
      </c>
      <c r="F27" s="100">
        <v>639720.6</v>
      </c>
    </row>
    <row r="28" spans="1:6" ht="64.5" customHeight="1">
      <c r="A28" s="210"/>
      <c r="B28" s="112" t="s">
        <v>50</v>
      </c>
      <c r="C28" s="113" t="s">
        <v>100</v>
      </c>
      <c r="D28" s="98">
        <f t="shared" si="0"/>
        <v>583764</v>
      </c>
      <c r="E28" s="99">
        <v>583764</v>
      </c>
      <c r="F28" s="100"/>
    </row>
    <row r="29" spans="1:6" ht="73.5" customHeight="1">
      <c r="A29" s="210"/>
      <c r="B29" s="112" t="s">
        <v>53</v>
      </c>
      <c r="C29" s="113" t="s">
        <v>101</v>
      </c>
      <c r="D29" s="101">
        <f t="shared" si="0"/>
        <v>4174887.3</v>
      </c>
      <c r="E29" s="102">
        <v>3345334.1</v>
      </c>
      <c r="F29" s="103">
        <v>829553.2</v>
      </c>
    </row>
    <row r="30" spans="1:6" ht="59.25" customHeight="1">
      <c r="A30" s="210"/>
      <c r="B30" s="112" t="s">
        <v>56</v>
      </c>
      <c r="C30" s="113" t="s">
        <v>102</v>
      </c>
      <c r="D30" s="101">
        <f t="shared" si="0"/>
        <v>19889079.099999998</v>
      </c>
      <c r="E30" s="102">
        <v>17796606.2</v>
      </c>
      <c r="F30" s="103">
        <v>2092472.9</v>
      </c>
    </row>
    <row r="31" spans="1:6" ht="67.5" customHeight="1">
      <c r="A31" s="210"/>
      <c r="B31" s="114">
        <v>42005</v>
      </c>
      <c r="C31" s="115" t="s">
        <v>139</v>
      </c>
      <c r="D31" s="98">
        <f t="shared" si="0"/>
        <v>4173319.3</v>
      </c>
      <c r="E31" s="99">
        <f>3300978.7+64484.4</f>
        <v>3365463.1</v>
      </c>
      <c r="F31" s="100">
        <f>16123.1+791733.1</f>
        <v>807856.2</v>
      </c>
    </row>
    <row r="32" spans="1:6" ht="64.5" customHeight="1">
      <c r="A32" s="210"/>
      <c r="B32" s="116">
        <v>42006</v>
      </c>
      <c r="C32" s="113" t="s">
        <v>140</v>
      </c>
      <c r="D32" s="98">
        <f t="shared" si="0"/>
        <v>4994876.100000001</v>
      </c>
      <c r="E32" s="99">
        <f>2979876.9+1277323.3</f>
        <v>4257200.2</v>
      </c>
      <c r="F32" s="100">
        <f>249361.6+488314.3</f>
        <v>737675.9</v>
      </c>
    </row>
    <row r="33" spans="1:6" ht="73.5" customHeight="1" thickBot="1">
      <c r="A33" s="211"/>
      <c r="B33" s="117">
        <v>42007</v>
      </c>
      <c r="C33" s="118" t="s">
        <v>103</v>
      </c>
      <c r="D33" s="87">
        <f t="shared" si="0"/>
        <v>328560</v>
      </c>
      <c r="E33" s="88">
        <v>328560</v>
      </c>
      <c r="F33" s="89">
        <v>0</v>
      </c>
    </row>
  </sheetData>
  <sheetProtection/>
  <mergeCells count="12">
    <mergeCell ref="C6:C8"/>
    <mergeCell ref="D6:F6"/>
    <mergeCell ref="A26:A33"/>
    <mergeCell ref="D7:D8"/>
    <mergeCell ref="D1:F1"/>
    <mergeCell ref="E7:F7"/>
    <mergeCell ref="A12:A13"/>
    <mergeCell ref="E2:F2"/>
    <mergeCell ref="E3:F3"/>
    <mergeCell ref="A4:F4"/>
    <mergeCell ref="E5:F5"/>
    <mergeCell ref="A6:B7"/>
  </mergeCells>
  <printOptions/>
  <pageMargins left="0.28" right="0.17" top="0.56" bottom="0.35" header="0.22" footer="0.17"/>
  <pageSetup orientation="portrait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Lala</dc:creator>
  <cp:keywords/>
  <dc:description/>
  <cp:lastModifiedBy>Anahit Badalyan</cp:lastModifiedBy>
  <cp:lastPrinted>2019-07-22T08:25:47Z</cp:lastPrinted>
  <dcterms:created xsi:type="dcterms:W3CDTF">2007-09-05T08:43:25Z</dcterms:created>
  <dcterms:modified xsi:type="dcterms:W3CDTF">2019-07-22T08:25:52Z</dcterms:modified>
  <cp:category/>
  <cp:version/>
  <cp:contentType/>
  <cp:contentStatus/>
</cp:coreProperties>
</file>